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9540"/>
  </bookViews>
  <sheets>
    <sheet name="Номинация &quot;А&quot;" sheetId="1" r:id="rId1"/>
    <sheet name="Номинация &quot;Б&quot;" sheetId="2" r:id="rId2"/>
    <sheet name="Номинация &quot;В-1&quot;" sheetId="3" r:id="rId3"/>
    <sheet name="Номинация &quot;В-2&quot;" sheetId="4" r:id="rId4"/>
    <sheet name="Лист1" sheetId="5" r:id="rId5"/>
  </sheets>
  <calcPr calcId="144525"/>
</workbook>
</file>

<file path=xl/calcChain.xml><?xml version="1.0" encoding="utf-8"?>
<calcChain xmlns="http://schemas.openxmlformats.org/spreadsheetml/2006/main">
  <c r="G73" i="3" l="1"/>
  <c r="G7" i="3"/>
  <c r="G13" i="3"/>
  <c r="G8" i="3"/>
  <c r="F14" i="4"/>
  <c r="F16" i="4"/>
  <c r="F18" i="4"/>
  <c r="F8" i="4"/>
  <c r="F13" i="4"/>
  <c r="F9" i="4"/>
  <c r="F12" i="4"/>
  <c r="F15" i="4"/>
  <c r="F10" i="4"/>
  <c r="F11" i="4"/>
  <c r="F17" i="4"/>
  <c r="F7" i="4"/>
  <c r="F19" i="4"/>
  <c r="F7" i="3"/>
  <c r="F13" i="2"/>
  <c r="F10" i="2"/>
  <c r="F16" i="2"/>
  <c r="F19" i="2"/>
  <c r="F17" i="2"/>
  <c r="F29" i="2"/>
  <c r="F25" i="2"/>
  <c r="F30" i="2"/>
  <c r="F24" i="2"/>
  <c r="F22" i="2"/>
  <c r="F6" i="2"/>
  <c r="F27" i="2"/>
  <c r="F26" i="2"/>
  <c r="F28" i="2"/>
  <c r="F32" i="2"/>
  <c r="F7" i="2"/>
  <c r="F31" i="2"/>
  <c r="F23" i="2"/>
  <c r="F21" i="2"/>
  <c r="F15" i="2"/>
  <c r="F14" i="2"/>
  <c r="F11" i="2"/>
  <c r="F8" i="2"/>
  <c r="F9" i="2"/>
  <c r="F18" i="2"/>
  <c r="F20" i="2"/>
  <c r="F12" i="2"/>
  <c r="G43" i="3"/>
  <c r="G37" i="3"/>
  <c r="G26" i="3"/>
  <c r="G32" i="3"/>
  <c r="G42" i="3"/>
  <c r="G31" i="3"/>
  <c r="F31" i="3"/>
  <c r="F21" i="1" l="1"/>
  <c r="F37" i="1"/>
  <c r="F29" i="1"/>
  <c r="F17" i="1"/>
  <c r="F54" i="1"/>
  <c r="F42" i="1"/>
  <c r="F49" i="1"/>
  <c r="F46" i="1"/>
  <c r="F30" i="1"/>
  <c r="F19" i="1"/>
  <c r="F51" i="1"/>
  <c r="F12" i="1"/>
  <c r="F32" i="1"/>
  <c r="F60" i="1"/>
  <c r="F66" i="1"/>
  <c r="F64" i="1"/>
  <c r="F26" i="1"/>
  <c r="F67" i="1"/>
  <c r="F45" i="1"/>
  <c r="F52" i="1"/>
  <c r="F76" i="1"/>
  <c r="F68" i="1"/>
  <c r="F33" i="1"/>
  <c r="F15" i="1"/>
  <c r="F38" i="1"/>
  <c r="F61" i="1"/>
  <c r="F34" i="1"/>
  <c r="F31" i="1"/>
  <c r="F11" i="1"/>
  <c r="F9" i="1"/>
  <c r="F77" i="1"/>
  <c r="F14" i="1"/>
  <c r="F58" i="1"/>
  <c r="F16" i="1"/>
  <c r="F13" i="1"/>
  <c r="F75" i="1"/>
  <c r="F7" i="1"/>
  <c r="F69" i="1"/>
  <c r="F10" i="1"/>
  <c r="F57" i="1"/>
  <c r="F62" i="1"/>
  <c r="F23" i="1"/>
  <c r="F73" i="1"/>
  <c r="F39" i="1"/>
  <c r="F22" i="1"/>
  <c r="F70" i="1"/>
  <c r="F18" i="1"/>
  <c r="F53" i="1"/>
  <c r="F65" i="1"/>
  <c r="F43" i="1"/>
  <c r="F72" i="1"/>
  <c r="F44" i="1"/>
  <c r="F35" i="1"/>
  <c r="F71" i="1"/>
  <c r="F74" i="1"/>
  <c r="F20" i="1"/>
  <c r="F27" i="1"/>
  <c r="F24" i="1"/>
  <c r="F55" i="1"/>
  <c r="F47" i="1"/>
  <c r="F48" i="1"/>
  <c r="F50" i="1"/>
  <c r="F59" i="1"/>
  <c r="F25" i="1"/>
  <c r="F56" i="1"/>
  <c r="F40" i="1"/>
  <c r="F28" i="1"/>
  <c r="F78" i="1"/>
  <c r="F8" i="1"/>
  <c r="F41" i="1"/>
  <c r="F6" i="1"/>
  <c r="F36" i="1"/>
  <c r="F63" i="1"/>
  <c r="F14" i="3"/>
  <c r="F45" i="3"/>
  <c r="F42" i="3"/>
  <c r="F79" i="3"/>
  <c r="F27" i="3"/>
  <c r="F65" i="3"/>
  <c r="F32" i="3"/>
  <c r="F26" i="3"/>
  <c r="F37" i="3"/>
  <c r="F10" i="3"/>
  <c r="F22" i="3"/>
  <c r="F74" i="3"/>
  <c r="F23" i="3"/>
  <c r="F53" i="3"/>
  <c r="F39" i="3"/>
  <c r="F12" i="3"/>
  <c r="F24" i="3"/>
  <c r="F33" i="3"/>
  <c r="F18" i="3"/>
  <c r="F38" i="3"/>
  <c r="F20" i="3"/>
  <c r="F59" i="3"/>
  <c r="F34" i="3"/>
  <c r="F6" i="3"/>
  <c r="F85" i="3"/>
  <c r="F58" i="3"/>
  <c r="F46" i="3"/>
  <c r="F60" i="3"/>
  <c r="F35" i="3"/>
  <c r="F67" i="3"/>
  <c r="F47" i="3"/>
  <c r="F71" i="3"/>
  <c r="F51" i="3"/>
  <c r="F69" i="3"/>
  <c r="F80" i="3"/>
  <c r="F21" i="3"/>
  <c r="F9" i="3"/>
  <c r="F36" i="3"/>
  <c r="F17" i="3"/>
  <c r="F13" i="3"/>
  <c r="F8" i="3"/>
  <c r="F11" i="3"/>
  <c r="F40" i="3"/>
  <c r="F48" i="3"/>
  <c r="F49" i="3"/>
  <c r="F15" i="3"/>
  <c r="F43" i="3"/>
  <c r="F73" i="3"/>
  <c r="F50" i="3"/>
  <c r="F76" i="3"/>
  <c r="F28" i="3"/>
  <c r="F29" i="3"/>
  <c r="F82" i="3"/>
  <c r="F54" i="3"/>
  <c r="F52" i="3"/>
  <c r="F19" i="3"/>
  <c r="F62" i="3"/>
  <c r="F55" i="3"/>
  <c r="F63" i="3"/>
  <c r="F89" i="3"/>
  <c r="F92" i="3"/>
  <c r="F78" i="3"/>
  <c r="F70" i="3"/>
  <c r="F68" i="3"/>
  <c r="F30" i="3"/>
  <c r="F44" i="3"/>
  <c r="F84" i="3"/>
  <c r="F66" i="3"/>
  <c r="F64" i="3"/>
  <c r="F72" i="3"/>
  <c r="F83" i="3"/>
  <c r="F90" i="3"/>
  <c r="F77" i="3"/>
  <c r="F61" i="3"/>
  <c r="F25" i="3"/>
  <c r="F16" i="3"/>
  <c r="F56" i="3"/>
  <c r="F57" i="3"/>
  <c r="F41" i="3"/>
  <c r="F81" i="3"/>
  <c r="F75" i="3"/>
</calcChain>
</file>

<file path=xl/sharedStrings.xml><?xml version="1.0" encoding="utf-8"?>
<sst xmlns="http://schemas.openxmlformats.org/spreadsheetml/2006/main" count="444" uniqueCount="299">
  <si>
    <t>Место</t>
  </si>
  <si>
    <t>Номер регистрации</t>
  </si>
  <si>
    <t>Ф.И.О. сварщика</t>
  </si>
  <si>
    <t>Организация</t>
  </si>
  <si>
    <t>Cумма баллов за теоритический экзамен</t>
  </si>
  <si>
    <t>Итог за подготовку и сварку</t>
  </si>
  <si>
    <t>Общая сумма баллов</t>
  </si>
  <si>
    <t>НОМИНАЦИЯ "А" - Механизированная сварка</t>
  </si>
  <si>
    <t>Абушкевич Денис Игоревич</t>
  </si>
  <si>
    <t>Ахраменко Роман Федорович</t>
  </si>
  <si>
    <t>Кавков Валентин Анатольевич</t>
  </si>
  <si>
    <t>Кветко Дмитрий Викторович</t>
  </si>
  <si>
    <t>Короб Александр Сергеевич</t>
  </si>
  <si>
    <t>Криштопчик Григорий Григорьевич</t>
  </si>
  <si>
    <t>Ларченко Александр Викторович</t>
  </si>
  <si>
    <t>Лисневский Игорь Валерьевич</t>
  </si>
  <si>
    <t>Лянгер Дмитрий Генрихович</t>
  </si>
  <si>
    <t>Макаренко Максим Петрович</t>
  </si>
  <si>
    <t>Маршалов Дмитрий Юрьевич</t>
  </si>
  <si>
    <t>Мищенко Алексей Васильевич</t>
  </si>
  <si>
    <t>Науман Алексей Олегович</t>
  </si>
  <si>
    <t>Павлович Павел Александрович</t>
  </si>
  <si>
    <t>Парахневич Александр Петрович</t>
  </si>
  <si>
    <t>Сенчуков Евгений Владимирович</t>
  </si>
  <si>
    <t>Силивонец Александр Степанович</t>
  </si>
  <si>
    <t>Силюк Сергей Николаевич</t>
  </si>
  <si>
    <t>Чумисов Вячеслав Валерьевич</t>
  </si>
  <si>
    <t>Шарапов Сергей Иванович</t>
  </si>
  <si>
    <t>Юренас Дмитрий Генрихович</t>
  </si>
  <si>
    <t>Могилевлифтмаш, ОАО</t>
  </si>
  <si>
    <t>Гомельский завод литья и нормалей, ОАО</t>
  </si>
  <si>
    <t>Минский тракторный завод, ОАО</t>
  </si>
  <si>
    <t>Нафтан, ОАО</t>
  </si>
  <si>
    <t>Новомышский государственный профессиональный лицей сельскохозяйственного производства, УО</t>
  </si>
  <si>
    <t>Брестский электромеханический завод, ОАО</t>
  </si>
  <si>
    <t>Гомельский домостроительный комбинат, ОАО</t>
  </si>
  <si>
    <t>Могилевский вагоностроительный завод, СЗАО</t>
  </si>
  <si>
    <t>Центроэнергомонтаж, ОАО</t>
  </si>
  <si>
    <t>Витебский государственный технический колледж, УО</t>
  </si>
  <si>
    <t>Гродно Азот, ОАО</t>
  </si>
  <si>
    <t>Бобруйский завод тракторных деталей и агрегатов, ОАО</t>
  </si>
  <si>
    <t>Ремонтхиммонтаж, РСУП</t>
  </si>
  <si>
    <t>Сейсмотехника, ОАО</t>
  </si>
  <si>
    <t>Филиал «Белоозерскэнергоремонт» РУП «Брестэнерго»</t>
  </si>
  <si>
    <t>Пинский государственный профессиональный лицей строителей, УО</t>
  </si>
  <si>
    <t>Могилевский государственный политехнический колледж, УО</t>
  </si>
  <si>
    <t>Газпром трансгаз Беларусь, ОАО</t>
  </si>
  <si>
    <t>Ковальчук Иван Анатольевич</t>
  </si>
  <si>
    <t>Мацута Сергей Валерьевич</t>
  </si>
  <si>
    <t>Мелех Сергей Васильевич</t>
  </si>
  <si>
    <t>Равков Юрий Игоревич</t>
  </si>
  <si>
    <t>НОМИНАЦИЯ "Б" - Аргонодуговая сварка</t>
  </si>
  <si>
    <t>Алюшкевич Дмитрий Юрьевич</t>
  </si>
  <si>
    <t>Андреев Виктор Олегович</t>
  </si>
  <si>
    <t>Антоненко Николай Витальевич</t>
  </si>
  <si>
    <t>Брестское котельное хозяйство, КУПП</t>
  </si>
  <si>
    <t>Байлуков Евгений Николаевич</t>
  </si>
  <si>
    <t>Бардашевский Андрей Сергеевич</t>
  </si>
  <si>
    <t>Бурец Дмитрий Николаевич</t>
  </si>
  <si>
    <t>Гусейнов Руслан Владимирович</t>
  </si>
  <si>
    <t>Гомсельмаш, ОАО</t>
  </si>
  <si>
    <t>Дубатовка Павел Викторович</t>
  </si>
  <si>
    <t>Дулуб Юрий Васильевич</t>
  </si>
  <si>
    <t>Затюпа Андрей Валерьевич</t>
  </si>
  <si>
    <t>Козловский Валентин Валентинович</t>
  </si>
  <si>
    <t>Могилевоблгаз, РУП</t>
  </si>
  <si>
    <t>Белоозерский государственный профессионально-технический колледж электротехники, УО</t>
  </si>
  <si>
    <t>Котомкин Сергей Владимирович</t>
  </si>
  <si>
    <t>Кравченя Андрей Сергеевич</t>
  </si>
  <si>
    <t>Ивацевичский государственный профессиональный лицей сельскохозяйственного производства, УО</t>
  </si>
  <si>
    <t>Лахмаков Виктор Владимирович</t>
  </si>
  <si>
    <t>Белорусский цементный завод, ОАО</t>
  </si>
  <si>
    <t>Витебскоблгаз, ПРУП</t>
  </si>
  <si>
    <t>Пинский государственный профессионально-технический колледж машиностроения, УО</t>
  </si>
  <si>
    <t>Мельников Владимир Игоревич</t>
  </si>
  <si>
    <t>Гомельтранснефть Дружба, ОАО</t>
  </si>
  <si>
    <t>Барановичский автоагрегатный завод, ОАО</t>
  </si>
  <si>
    <t>Новик Александр Владимирович</t>
  </si>
  <si>
    <t>Огородников Евгений Николаевич</t>
  </si>
  <si>
    <t>Остриковский Алексей Владимирович</t>
  </si>
  <si>
    <t>Пронько Сергей Викторович</t>
  </si>
  <si>
    <t>Ратников Эдуард Федорович</t>
  </si>
  <si>
    <t>Самайловских Дмитрий Игоревич</t>
  </si>
  <si>
    <t>Смольников Виктор Анатольевич</t>
  </si>
  <si>
    <t>Оршанский государственный политехнический профессионально-технический колледж, УО</t>
  </si>
  <si>
    <t>Стукач Вячеслав Васильевич</t>
  </si>
  <si>
    <t>Хилькевич Александр Васильевич</t>
  </si>
  <si>
    <t>Хрипачев Василий Михайлович</t>
  </si>
  <si>
    <t>Чернявский Павел Викторович</t>
  </si>
  <si>
    <t>Яковленко Дмитрий Владимирович</t>
  </si>
  <si>
    <t>РЕЗУЛЬТАТЫ 14-ГО КОНКУРСА СВАРЩИКОВ БЕЛАРУСИ</t>
  </si>
  <si>
    <t>Алехнович Алексей Михайлович</t>
  </si>
  <si>
    <t>ЛМЗ Универсал, ОАО</t>
  </si>
  <si>
    <t>Апарович Валерий Викторович</t>
  </si>
  <si>
    <t>Архаров Илья Александрович</t>
  </si>
  <si>
    <t>Бровков Павел Игоревич</t>
  </si>
  <si>
    <t>Жодинский профессиональный лицей, ГУО</t>
  </si>
  <si>
    <t>Бузун Александр Леонидович</t>
  </si>
  <si>
    <t>Филиал «Минский завод технологических металлоконструкций» ОАО «ПРОМТЕХМОНТАЖ»</t>
  </si>
  <si>
    <t>Бурачевский Денис Францевич</t>
  </si>
  <si>
    <t>Минский электротехнический завод имени В.И.Козлова, ОАО</t>
  </si>
  <si>
    <t>Буткевич Сергей Андреевич</t>
  </si>
  <si>
    <t>Областной аграрно-технический профессиональный лицей, УО</t>
  </si>
  <si>
    <t>Бухникашвили Евгений Олегович</t>
  </si>
  <si>
    <t>УПП «Нива» Романовича С.Г.</t>
  </si>
  <si>
    <t>Валов Андрей Сергеевич</t>
  </si>
  <si>
    <t>Беларуськалий, ОАО</t>
  </si>
  <si>
    <t>Жидко Андрей Владимирович</t>
  </si>
  <si>
    <t>Новогрудский государственный профессиональный лицей, УО</t>
  </si>
  <si>
    <t>Жизневский Михаил Сергеевич</t>
  </si>
  <si>
    <t>Минский государственный профессионально-технический колледж монтажных и подъёмно-транспортных работ, УО</t>
  </si>
  <si>
    <t>Забавнюк Михаил Михайлович</t>
  </si>
  <si>
    <t>Продом, ООО</t>
  </si>
  <si>
    <t>Ивончик Сергей Сергеевич</t>
  </si>
  <si>
    <t>Штадлер Минск, ЗАО</t>
  </si>
  <si>
    <t>Карелин Алексей Григорьевич</t>
  </si>
  <si>
    <t>БЕЛГАЗСТРОЙ, ОАО</t>
  </si>
  <si>
    <t xml:space="preserve">АМКОДОР – управляющая компания холдинга, ОАО </t>
  </si>
  <si>
    <t>Козел Андрей Владимирович</t>
  </si>
  <si>
    <t>558 авиационный ремонтный завод, ОАО</t>
  </si>
  <si>
    <t>Комков Максим Леонидович</t>
  </si>
  <si>
    <t>Коченок Андрей Юрьевич</t>
  </si>
  <si>
    <t>Новополоцкий завод технологических металлоконструкций, СООО</t>
  </si>
  <si>
    <t>Березинский аграрно-технический профессиональный лицей, ГУО</t>
  </si>
  <si>
    <t>Кучинский  Игорь Николаевич</t>
  </si>
  <si>
    <t>Специализированное ремонтно-строительное управление №3 г. Новополоцк, ОАО</t>
  </si>
  <si>
    <t>Управляющая компания холдинга «Бобруйскагромаш», ОАО</t>
  </si>
  <si>
    <t>Луцкий Иван Олегович</t>
  </si>
  <si>
    <t>СПМК Газстроймонтаж, ПРДУП</t>
  </si>
  <si>
    <t>Мартинчик Дмитрий Иванович</t>
  </si>
  <si>
    <t>«Минский автомобильный завод» – управляющая компания холдинга «БЕЛАВТОМАЗ», ОАО</t>
  </si>
  <si>
    <t>ПРУП «МИНГАЗ»</t>
  </si>
  <si>
    <t>Махмудов Сергей Сейдагович</t>
  </si>
  <si>
    <t xml:space="preserve">Белэнергоремналадка, ОАО </t>
  </si>
  <si>
    <t>Машкович Дмитрий Владимирович</t>
  </si>
  <si>
    <t>ОАО «БЕЛАЗ» - управляющая компания холдинга «БЕЛАЗ-ХОЛДИНГ»</t>
  </si>
  <si>
    <t>Никитин Руслан Анатольевич</t>
  </si>
  <si>
    <t>Осийчук Андрей Витальевич</t>
  </si>
  <si>
    <t>ТАиМ, ООО</t>
  </si>
  <si>
    <t>Пачко Михаил Романович</t>
  </si>
  <si>
    <t>Минский государственный профессионально-технический колледж строительства и коммунального хозяйства, УО</t>
  </si>
  <si>
    <t>Пивовар Сергей Иванович</t>
  </si>
  <si>
    <t>Половченя Артур Юрьевич</t>
  </si>
  <si>
    <t>Рубанов Александр Александрович</t>
  </si>
  <si>
    <t>Полоцкий государственный химико-технологический колледж, УО</t>
  </si>
  <si>
    <t>Сачко Сергей Сергеевич</t>
  </si>
  <si>
    <t>Брестский электротехнический завод, ОАО</t>
  </si>
  <si>
    <t>Семенов Александр Николаевич</t>
  </si>
  <si>
    <t>Семёнов Максим Михайлович</t>
  </si>
  <si>
    <t>Семенчук Валентин Анатольевич</t>
  </si>
  <si>
    <t>Середов Артем Иванович</t>
  </si>
  <si>
    <t>Кричевский государственный профессиональный агротехнический колледж, УО</t>
  </si>
  <si>
    <t>Сидоренко Владимир Сергеевич</t>
  </si>
  <si>
    <t>Смолич Вячеслав Олегович</t>
  </si>
  <si>
    <t>Судак Станислав Александрович</t>
  </si>
  <si>
    <t>Тиньков Дмитрий Алексеевич</t>
  </si>
  <si>
    <t>Новополоцкий государственный политехнический колледж, УО</t>
  </si>
  <si>
    <t>Федоренко Николай Николаевич</t>
  </si>
  <si>
    <t>Фомичёв Анатолий Сергеевич</t>
  </si>
  <si>
    <t>Чебуркин Денис Анатольевич</t>
  </si>
  <si>
    <t>Черняков Денис Федорович</t>
  </si>
  <si>
    <t>УО «Республиканский институт профессионального образования» филиал «Индустриально-педагогический колледж»</t>
  </si>
  <si>
    <t>Шевко Виктор Александрович</t>
  </si>
  <si>
    <t>Шупенюк Игорь Олегович</t>
  </si>
  <si>
    <t>Шуркус Станиславс Жанович</t>
  </si>
  <si>
    <t>Юдчиц Андрей Владимирович</t>
  </si>
  <si>
    <t>Филиал «Лукомльская ГРЭС» РУП «Витебскэнерго»</t>
  </si>
  <si>
    <t>Дащёнок Дмитрий Петрович</t>
  </si>
  <si>
    <t>Карпович Юрий Михайлович</t>
  </si>
  <si>
    <t>Буммонтаж, ООО</t>
  </si>
  <si>
    <t>Кимса Дмитрий Геннадьевич</t>
  </si>
  <si>
    <t>Гродненский государственный электротехнический колледж имени Ивана Счастного, УО</t>
  </si>
  <si>
    <t>РУП «Гродноэнерго» филиал «Гродненская теплоэлектроцентраль 2»</t>
  </si>
  <si>
    <t>РВиМА, ЧУП</t>
  </si>
  <si>
    <t>Мороз Алексей Васильевич</t>
  </si>
  <si>
    <t>Гомельский химический завод, ОАО</t>
  </si>
  <si>
    <t>Мурин Антон Юрьевич</t>
  </si>
  <si>
    <t>Пашкович Антон Вадимович</t>
  </si>
  <si>
    <t>Перец Максим Сергеевич</t>
  </si>
  <si>
    <t>Полуян Сергей Николаевич</t>
  </si>
  <si>
    <t>ОАО «СветлогорскХимволокно»</t>
  </si>
  <si>
    <t>НОМИНАЦИЯ "В-1" - Ручная дуговая сварка труб</t>
  </si>
  <si>
    <t>НОМИНАЦИЯ "В-2" - Ручная дуговая сварка арматурных стержней</t>
  </si>
  <si>
    <t>ГРОДНООБЛГАЗ, ПРУП</t>
  </si>
  <si>
    <t>РУП «Минскэнерго» филиал «Минская ТЭЦ-3»</t>
  </si>
  <si>
    <t>Антоненко Алексей Петрович</t>
  </si>
  <si>
    <t>Филиал «Гомельские тепловые сети» РУП «Гомельэнерго»</t>
  </si>
  <si>
    <t>ГОМЕЛЬОБЛГАЗ, РПУП</t>
  </si>
  <si>
    <t>Бегун Николай Васильевич</t>
  </si>
  <si>
    <t>Филиал «Гомельская ТЭЦ-2» РУП «Гомельэнерго»</t>
  </si>
  <si>
    <t>Березняцкий Николай Григорьевич</t>
  </si>
  <si>
    <t>Белоруснефть, РУП ПО</t>
  </si>
  <si>
    <t>Большаков Дмитрий Андреевич</t>
  </si>
  <si>
    <t>Брестский государственный профессиональный лицей строителей, УО</t>
  </si>
  <si>
    <t>Веробей Денис Александрович</t>
  </si>
  <si>
    <t>Гойко Григорий Владимирович</t>
  </si>
  <si>
    <t>Минрайтеплосеть, КУП</t>
  </si>
  <si>
    <t>Гринкевич Артем Александрович</t>
  </si>
  <si>
    <t>Филиал «Витебская ТЭЦ» РУП «Витебскэнерго»</t>
  </si>
  <si>
    <t>Демидович Виктор Владимирович</t>
  </si>
  <si>
    <t>Железняков Алексей Сергеевич</t>
  </si>
  <si>
    <t>Гомельский государственный профессиональный технологический лицей, УО</t>
  </si>
  <si>
    <t>Журавский Вячеслав Петрович</t>
  </si>
  <si>
    <t>Станкозавод «Красный борец», ОАО</t>
  </si>
  <si>
    <t>Качура Дмитрий Алексеевич</t>
  </si>
  <si>
    <t>Квятковский Станислав Иосифович</t>
  </si>
  <si>
    <t xml:space="preserve">Гомельский государственный профессиональный лицей строителей, УО </t>
  </si>
  <si>
    <t>Киричук Евгений Вячеславович</t>
  </si>
  <si>
    <t>Кирсанов Сергей Николаевич</t>
  </si>
  <si>
    <t>Боровка, КУП</t>
  </si>
  <si>
    <t>Козел Сергей Николаевич</t>
  </si>
  <si>
    <t>Гродноводоканал, УП</t>
  </si>
  <si>
    <t>Козленков Василий Николаевич</t>
  </si>
  <si>
    <t>Козлов Денис Леонидович</t>
  </si>
  <si>
    <t>Филиал «Светлогорская ТЭЦ» РУП «Гомельэнерго»</t>
  </si>
  <si>
    <t>Коннов Виктор Анатольевич</t>
  </si>
  <si>
    <t>Кудря Владимир Владимирович</t>
  </si>
  <si>
    <t>Лапо Александр Владимирович</t>
  </si>
  <si>
    <t xml:space="preserve">Вилейский государственный колледж, УО </t>
  </si>
  <si>
    <t>Литвинов Владислав Иванович</t>
  </si>
  <si>
    <t>Метлушко Олег Владимирович</t>
  </si>
  <si>
    <t>Филиал №1 «Цемремонт» РПТУП «Управляющая компания холдинга «Белорусская цементная компания»</t>
  </si>
  <si>
    <t>Мирончук Александр Иванович</t>
  </si>
  <si>
    <t xml:space="preserve">Мисник Евгений Геннадьевич </t>
  </si>
  <si>
    <t>Мисник Игорь Константинович</t>
  </si>
  <si>
    <t>Новополоцкая ТЭЦ</t>
  </si>
  <si>
    <t>Нурназаров Александр Сафарович</t>
  </si>
  <si>
    <t>Павлов Михаил Александрович</t>
  </si>
  <si>
    <t>Пласковицкий Александр Сергеевич</t>
  </si>
  <si>
    <t>Минскоблгаз, ПРУП</t>
  </si>
  <si>
    <t>Радченко Анатолий Анатольевич</t>
  </si>
  <si>
    <t>РУП «Минскэнерго» филиал «Минскэнергоспецремонт»</t>
  </si>
  <si>
    <t>Рамненок Виктор Геннадьевич</t>
  </si>
  <si>
    <t>Управление механизации № 79, ОАО</t>
  </si>
  <si>
    <t>Русак Александр Николаевич</t>
  </si>
  <si>
    <t>Саврюгин Виталий Андреевич</t>
  </si>
  <si>
    <t>Самута Леонид Сергеевич</t>
  </si>
  <si>
    <t>Селицкий Александр Игоревич</t>
  </si>
  <si>
    <t>Семчук Юрий Николаевич</t>
  </si>
  <si>
    <t>Сергеенко Александр Сергеевич</t>
  </si>
  <si>
    <t>Слиж Дмитрий Васильевич</t>
  </si>
  <si>
    <t>Соколов Дмитрий Александрович</t>
  </si>
  <si>
    <t>Соловьев Дмитрий Александрович</t>
  </si>
  <si>
    <t>Тамашевский Дмитрий Михайлович</t>
  </si>
  <si>
    <t>Тикунов Константин Павлович</t>
  </si>
  <si>
    <t>Ткаченко Владимир Александрович</t>
  </si>
  <si>
    <t>Томчишин Виктор Анатольевич</t>
  </si>
  <si>
    <t>Фёдоров Дмитрий Андреевич</t>
  </si>
  <si>
    <t>Черванов Николай Сергеевич</t>
  </si>
  <si>
    <t>Гомельремстрой, ОАО</t>
  </si>
  <si>
    <t>Шматок Сергей Николаевич</t>
  </si>
  <si>
    <t>Шумейко Станислав Евгеньевич</t>
  </si>
  <si>
    <t>Щеглов Сергей Анатольевич</t>
  </si>
  <si>
    <t>Аношко Александр Михайлович</t>
  </si>
  <si>
    <t>Филиал "Минская-ТЭЦ-3" РУП "Минскэнерго"</t>
  </si>
  <si>
    <t>Важный Андрей Федорович</t>
  </si>
  <si>
    <t>Калинин Евгений Михайлович</t>
  </si>
  <si>
    <t>Кравченко Владимир Андреевич</t>
  </si>
  <si>
    <t>Пульша Виктор Иванович</t>
  </si>
  <si>
    <t>Жилищно-коммунальное хозяйство, УП</t>
  </si>
  <si>
    <t>Селюжицкий Дмитрий Валерьевич</t>
  </si>
  <si>
    <t>Строительный трест №2, ОАО</t>
  </si>
  <si>
    <t>Шефер Александр</t>
  </si>
  <si>
    <t>Ясюкович Виктор Владимирович</t>
  </si>
  <si>
    <t>Ребцов Андрей Николаевич</t>
  </si>
  <si>
    <t>Брестоблгаз, ПРУП</t>
  </si>
  <si>
    <t>Ковалев Александр Михайлович</t>
  </si>
  <si>
    <t>Филиал «Могилевская ТЭЦ-2» РУП «Могилевэнерго»</t>
  </si>
  <si>
    <t>Хамицевич Максим Александрович</t>
  </si>
  <si>
    <t>Пассат, ООО НПО</t>
  </si>
  <si>
    <t>Фролов Александр Викторович</t>
  </si>
  <si>
    <t>Литвиновский Сергей Иванович</t>
  </si>
  <si>
    <t>Киреев Роман Михайлович</t>
  </si>
  <si>
    <t>Петушков Александр Сергеевич</t>
  </si>
  <si>
    <t>Филиал «Энергоремонт» РУП «Могилевэнерго»</t>
  </si>
  <si>
    <t>Легинький Дмитрий Вячеславович</t>
  </si>
  <si>
    <t>БМЗ – управляющая компания холдинга БМК, ОАО</t>
  </si>
  <si>
    <t>Гавриленко Евгений Михайлович</t>
  </si>
  <si>
    <t>Бирюков Руслан Анатольевич</t>
  </si>
  <si>
    <t>Савулев Дмитрий Сергеевич</t>
  </si>
  <si>
    <t>Зюзько Федор Николаевич</t>
  </si>
  <si>
    <t>Михович Дмитрий Дмитриевич</t>
  </si>
  <si>
    <t>Козловский Андрей Петрович</t>
  </si>
  <si>
    <t>Нефтезаводмонтаж, ОАО</t>
  </si>
  <si>
    <t>Папруга Юрий Александрович</t>
  </si>
  <si>
    <t>Тарасевич Александр Валерьевич</t>
  </si>
  <si>
    <t>Богдевич Андрей Ричардович</t>
  </si>
  <si>
    <t>Бурдукевич Владимир Владимирович</t>
  </si>
  <si>
    <t>Мелешко Александр Николаевич</t>
  </si>
  <si>
    <t>Михальчук Дмитрий Александрович</t>
  </si>
  <si>
    <t>Бурец Сергей Иванович</t>
  </si>
  <si>
    <t>Бородич Александр Алексеевич</t>
  </si>
  <si>
    <t>Яскевич Геннадий Васильевич</t>
  </si>
  <si>
    <t>Плехов Сергей Александрович</t>
  </si>
  <si>
    <t>Толстой Алескей Николаевич</t>
  </si>
  <si>
    <t>Свирко Леонид Леонидович</t>
  </si>
  <si>
    <t>не присуждалось</t>
  </si>
  <si>
    <t xml:space="preserve">   </t>
  </si>
  <si>
    <t>Cумма баллов за теоретический экзамен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</si>
</sst>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9" tint="-0.499984740745262"/>
      <name val="Tahoma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EEFFE"/>
      <color rgb="FFCEF8FE"/>
      <color rgb="FFCCFFFF"/>
      <color rgb="FFFFFFCC"/>
      <color rgb="FFFCFBCD"/>
      <color rgb="FFF6F5D9"/>
      <color rgb="FFD9F9FF"/>
      <color rgb="FFD9F0FF"/>
      <color rgb="FFFFEDB3"/>
      <color rgb="FFFDF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zoomScaleNormal="100" workbookViewId="0">
      <selection activeCell="J5" sqref="J5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1" style="1" customWidth="1"/>
    <col min="5" max="5" width="16.5703125" style="1" customWidth="1"/>
    <col min="6" max="6" width="17.42578125" style="1" customWidth="1"/>
    <col min="7" max="7" width="10.7109375" style="1" customWidth="1"/>
    <col min="8" max="16384" width="9.140625" style="1"/>
  </cols>
  <sheetData>
    <row r="1" spans="1:8" x14ac:dyDescent="0.3">
      <c r="A1" s="42" t="s">
        <v>90</v>
      </c>
      <c r="B1" s="43"/>
      <c r="C1" s="43"/>
      <c r="D1" s="43"/>
      <c r="E1" s="43"/>
      <c r="F1" s="43"/>
      <c r="G1" s="43"/>
    </row>
    <row r="2" spans="1:8" x14ac:dyDescent="0.3">
      <c r="A2" s="13"/>
      <c r="B2" s="14"/>
      <c r="C2" s="14"/>
      <c r="D2" s="14"/>
      <c r="E2" s="14"/>
      <c r="F2" s="14"/>
      <c r="G2" s="14"/>
    </row>
    <row r="3" spans="1:8" ht="20.25" x14ac:dyDescent="0.3">
      <c r="A3" s="44" t="s">
        <v>7</v>
      </c>
      <c r="B3" s="45"/>
      <c r="C3" s="45"/>
      <c r="D3" s="45"/>
      <c r="E3" s="45"/>
      <c r="F3" s="45"/>
      <c r="G3" s="45"/>
    </row>
    <row r="5" spans="1:8" s="3" customFormat="1" ht="97.5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298</v>
      </c>
      <c r="F5" s="26" t="s">
        <v>5</v>
      </c>
      <c r="G5" s="26" t="s">
        <v>6</v>
      </c>
      <c r="H5" s="2"/>
    </row>
    <row r="6" spans="1:8" s="11" customFormat="1" ht="75" x14ac:dyDescent="0.3">
      <c r="A6" s="23">
        <v>1</v>
      </c>
      <c r="B6" s="23">
        <v>173</v>
      </c>
      <c r="C6" s="24" t="s">
        <v>25</v>
      </c>
      <c r="D6" s="24" t="s">
        <v>43</v>
      </c>
      <c r="E6" s="25">
        <v>20</v>
      </c>
      <c r="F6" s="25">
        <f t="shared" ref="F6:F37" si="0">G6-E6</f>
        <v>106</v>
      </c>
      <c r="G6" s="25">
        <v>126</v>
      </c>
    </row>
    <row r="7" spans="1:8" ht="112.5" x14ac:dyDescent="0.3">
      <c r="A7" s="23">
        <v>2</v>
      </c>
      <c r="B7" s="23">
        <v>138</v>
      </c>
      <c r="C7" s="24" t="s">
        <v>97</v>
      </c>
      <c r="D7" s="24" t="s">
        <v>98</v>
      </c>
      <c r="E7" s="25">
        <v>16</v>
      </c>
      <c r="F7" s="25">
        <f t="shared" si="0"/>
        <v>109</v>
      </c>
      <c r="G7" s="25">
        <v>125</v>
      </c>
    </row>
    <row r="8" spans="1:8" s="32" customFormat="1" ht="54.75" customHeight="1" x14ac:dyDescent="0.25">
      <c r="A8" s="23">
        <v>3</v>
      </c>
      <c r="B8" s="23">
        <v>171</v>
      </c>
      <c r="C8" s="24" t="s">
        <v>282</v>
      </c>
      <c r="D8" s="24" t="s">
        <v>283</v>
      </c>
      <c r="E8" s="25">
        <v>20</v>
      </c>
      <c r="F8" s="25">
        <f t="shared" si="0"/>
        <v>96</v>
      </c>
      <c r="G8" s="25">
        <v>116</v>
      </c>
    </row>
    <row r="9" spans="1:8" ht="39" x14ac:dyDescent="0.3">
      <c r="A9" s="40">
        <v>4</v>
      </c>
      <c r="B9" s="19">
        <v>131</v>
      </c>
      <c r="C9" s="17" t="s">
        <v>285</v>
      </c>
      <c r="D9" s="17" t="s">
        <v>114</v>
      </c>
      <c r="E9" s="19">
        <v>16</v>
      </c>
      <c r="F9" s="10">
        <f t="shared" si="0"/>
        <v>92</v>
      </c>
      <c r="G9" s="19">
        <v>108</v>
      </c>
    </row>
    <row r="10" spans="1:8" ht="37.5" x14ac:dyDescent="0.3">
      <c r="A10" s="40">
        <v>5</v>
      </c>
      <c r="B10" s="10">
        <v>140</v>
      </c>
      <c r="C10" s="20" t="s">
        <v>28</v>
      </c>
      <c r="D10" s="20" t="s">
        <v>183</v>
      </c>
      <c r="E10" s="10">
        <v>18</v>
      </c>
      <c r="F10" s="10">
        <f t="shared" si="0"/>
        <v>89</v>
      </c>
      <c r="G10" s="10">
        <v>107</v>
      </c>
    </row>
    <row r="11" spans="1:8" ht="37.5" x14ac:dyDescent="0.3">
      <c r="A11" s="40">
        <v>6</v>
      </c>
      <c r="B11" s="10">
        <v>130</v>
      </c>
      <c r="C11" s="9" t="s">
        <v>23</v>
      </c>
      <c r="D11" s="9" t="s">
        <v>41</v>
      </c>
      <c r="E11" s="10">
        <v>19</v>
      </c>
      <c r="F11" s="10">
        <f t="shared" si="0"/>
        <v>82.5</v>
      </c>
      <c r="G11" s="10">
        <v>101.5</v>
      </c>
    </row>
    <row r="12" spans="1:8" ht="75" x14ac:dyDescent="0.3">
      <c r="A12" s="40">
        <v>7</v>
      </c>
      <c r="B12" s="10">
        <v>113</v>
      </c>
      <c r="C12" s="9" t="s">
        <v>134</v>
      </c>
      <c r="D12" s="9" t="s">
        <v>135</v>
      </c>
      <c r="E12" s="10">
        <v>17</v>
      </c>
      <c r="F12" s="10">
        <f t="shared" si="0"/>
        <v>84</v>
      </c>
      <c r="G12" s="10">
        <v>101</v>
      </c>
    </row>
    <row r="13" spans="1:8" ht="93.75" x14ac:dyDescent="0.3">
      <c r="A13" s="40">
        <v>8</v>
      </c>
      <c r="B13" s="10">
        <v>136</v>
      </c>
      <c r="C13" s="9" t="s">
        <v>21</v>
      </c>
      <c r="D13" s="9" t="s">
        <v>98</v>
      </c>
      <c r="E13" s="10">
        <v>19</v>
      </c>
      <c r="F13" s="10">
        <f t="shared" si="0"/>
        <v>79</v>
      </c>
      <c r="G13" s="10">
        <v>98</v>
      </c>
    </row>
    <row r="14" spans="1:8" ht="37.5" x14ac:dyDescent="0.3">
      <c r="A14" s="40">
        <v>9</v>
      </c>
      <c r="B14" s="10">
        <v>133</v>
      </c>
      <c r="C14" s="9" t="s">
        <v>24</v>
      </c>
      <c r="D14" s="9" t="s">
        <v>42</v>
      </c>
      <c r="E14" s="10">
        <v>20</v>
      </c>
      <c r="F14" s="10">
        <f t="shared" si="0"/>
        <v>77</v>
      </c>
      <c r="G14" s="10">
        <v>97</v>
      </c>
    </row>
    <row r="15" spans="1:8" ht="37.5" x14ac:dyDescent="0.3">
      <c r="A15" s="40">
        <v>10</v>
      </c>
      <c r="B15" s="10">
        <v>125</v>
      </c>
      <c r="C15" s="9" t="s">
        <v>141</v>
      </c>
      <c r="D15" s="9" t="s">
        <v>37</v>
      </c>
      <c r="E15" s="10">
        <v>18</v>
      </c>
      <c r="F15" s="10">
        <f t="shared" si="0"/>
        <v>69</v>
      </c>
      <c r="G15" s="10">
        <v>87</v>
      </c>
    </row>
    <row r="16" spans="1:8" ht="37.5" x14ac:dyDescent="0.3">
      <c r="A16" s="40">
        <v>11</v>
      </c>
      <c r="B16" s="10">
        <v>135</v>
      </c>
      <c r="C16" s="9" t="s">
        <v>17</v>
      </c>
      <c r="D16" s="9" t="s">
        <v>128</v>
      </c>
      <c r="E16" s="10">
        <v>17</v>
      </c>
      <c r="F16" s="10">
        <f t="shared" si="0"/>
        <v>69</v>
      </c>
      <c r="G16" s="10">
        <v>86</v>
      </c>
    </row>
    <row r="17" spans="1:7" ht="56.25" x14ac:dyDescent="0.3">
      <c r="A17" s="40">
        <v>12</v>
      </c>
      <c r="B17" s="10">
        <v>105</v>
      </c>
      <c r="C17" s="9" t="s">
        <v>284</v>
      </c>
      <c r="D17" s="9" t="s">
        <v>40</v>
      </c>
      <c r="E17" s="10">
        <v>12</v>
      </c>
      <c r="F17" s="10">
        <f t="shared" si="0"/>
        <v>72</v>
      </c>
      <c r="G17" s="10">
        <v>84</v>
      </c>
    </row>
    <row r="18" spans="1:7" ht="37.5" x14ac:dyDescent="0.3">
      <c r="A18" s="40">
        <v>13</v>
      </c>
      <c r="B18" s="10">
        <v>148</v>
      </c>
      <c r="C18" s="9" t="s">
        <v>8</v>
      </c>
      <c r="D18" s="9" t="s">
        <v>29</v>
      </c>
      <c r="E18" s="10">
        <v>15</v>
      </c>
      <c r="F18" s="10">
        <f t="shared" si="0"/>
        <v>68</v>
      </c>
      <c r="G18" s="10">
        <v>83</v>
      </c>
    </row>
    <row r="19" spans="1:7" ht="58.5" x14ac:dyDescent="0.3">
      <c r="A19" s="40">
        <v>14</v>
      </c>
      <c r="B19" s="19">
        <v>111</v>
      </c>
      <c r="C19" s="17" t="s">
        <v>280</v>
      </c>
      <c r="D19" s="17" t="s">
        <v>276</v>
      </c>
      <c r="E19" s="19">
        <v>19</v>
      </c>
      <c r="F19" s="10">
        <f t="shared" si="0"/>
        <v>59</v>
      </c>
      <c r="G19" s="19">
        <v>78</v>
      </c>
    </row>
    <row r="20" spans="1:7" ht="37.5" x14ac:dyDescent="0.3">
      <c r="A20" s="40">
        <v>15</v>
      </c>
      <c r="B20" s="10">
        <v>158</v>
      </c>
      <c r="C20" s="9" t="s">
        <v>103</v>
      </c>
      <c r="D20" s="9" t="s">
        <v>104</v>
      </c>
      <c r="E20" s="10">
        <v>17</v>
      </c>
      <c r="F20" s="10">
        <f t="shared" si="0"/>
        <v>61</v>
      </c>
      <c r="G20" s="10">
        <v>78</v>
      </c>
    </row>
    <row r="21" spans="1:7" ht="56.25" x14ac:dyDescent="0.3">
      <c r="A21" s="40">
        <v>16</v>
      </c>
      <c r="B21" s="10">
        <v>102</v>
      </c>
      <c r="C21" s="9" t="s">
        <v>13</v>
      </c>
      <c r="D21" s="9" t="s">
        <v>34</v>
      </c>
      <c r="E21" s="10">
        <v>13</v>
      </c>
      <c r="F21" s="10">
        <f t="shared" si="0"/>
        <v>64</v>
      </c>
      <c r="G21" s="10">
        <v>77</v>
      </c>
    </row>
    <row r="22" spans="1:7" ht="75" x14ac:dyDescent="0.3">
      <c r="A22" s="40">
        <v>17</v>
      </c>
      <c r="B22" s="10">
        <v>146</v>
      </c>
      <c r="C22" s="9" t="s">
        <v>26</v>
      </c>
      <c r="D22" s="9" t="s">
        <v>45</v>
      </c>
      <c r="E22" s="10">
        <v>17</v>
      </c>
      <c r="F22" s="10">
        <f t="shared" si="0"/>
        <v>59</v>
      </c>
      <c r="G22" s="10">
        <v>76</v>
      </c>
    </row>
    <row r="23" spans="1:7" ht="93.75" x14ac:dyDescent="0.3">
      <c r="A23" s="46">
        <v>18</v>
      </c>
      <c r="B23" s="10">
        <v>143</v>
      </c>
      <c r="C23" s="9" t="s">
        <v>129</v>
      </c>
      <c r="D23" s="9" t="s">
        <v>130</v>
      </c>
      <c r="E23" s="10">
        <v>18</v>
      </c>
      <c r="F23" s="10">
        <f t="shared" si="0"/>
        <v>57</v>
      </c>
      <c r="G23" s="10">
        <v>75</v>
      </c>
    </row>
    <row r="24" spans="1:7" ht="37.5" x14ac:dyDescent="0.3">
      <c r="A24" s="47"/>
      <c r="B24" s="10">
        <v>160</v>
      </c>
      <c r="C24" s="9" t="s">
        <v>111</v>
      </c>
      <c r="D24" s="9" t="s">
        <v>112</v>
      </c>
      <c r="E24" s="10">
        <v>20</v>
      </c>
      <c r="F24" s="10">
        <f t="shared" si="0"/>
        <v>55</v>
      </c>
      <c r="G24" s="10">
        <v>75</v>
      </c>
    </row>
    <row r="25" spans="1:7" ht="93.75" x14ac:dyDescent="0.3">
      <c r="A25" s="48"/>
      <c r="B25" s="10">
        <v>166</v>
      </c>
      <c r="C25" s="9" t="s">
        <v>137</v>
      </c>
      <c r="D25" s="9" t="s">
        <v>73</v>
      </c>
      <c r="E25" s="10">
        <v>18</v>
      </c>
      <c r="F25" s="10">
        <f t="shared" si="0"/>
        <v>57</v>
      </c>
      <c r="G25" s="10">
        <v>75</v>
      </c>
    </row>
    <row r="26" spans="1:7" ht="75" x14ac:dyDescent="0.3">
      <c r="A26" s="40">
        <v>19</v>
      </c>
      <c r="B26" s="10">
        <v>118</v>
      </c>
      <c r="C26" s="9" t="s">
        <v>99</v>
      </c>
      <c r="D26" s="9" t="s">
        <v>100</v>
      </c>
      <c r="E26" s="10">
        <v>19</v>
      </c>
      <c r="F26" s="10">
        <f t="shared" si="0"/>
        <v>54</v>
      </c>
      <c r="G26" s="10">
        <v>73</v>
      </c>
    </row>
    <row r="27" spans="1:7" ht="75" x14ac:dyDescent="0.3">
      <c r="A27" s="46">
        <v>20</v>
      </c>
      <c r="B27" s="10">
        <v>159</v>
      </c>
      <c r="C27" s="9" t="s">
        <v>107</v>
      </c>
      <c r="D27" s="9" t="s">
        <v>108</v>
      </c>
      <c r="E27" s="10">
        <v>13</v>
      </c>
      <c r="F27" s="10">
        <f t="shared" si="0"/>
        <v>60</v>
      </c>
      <c r="G27" s="10">
        <v>73</v>
      </c>
    </row>
    <row r="28" spans="1:7" ht="37.5" x14ac:dyDescent="0.3">
      <c r="A28" s="48"/>
      <c r="B28" s="10">
        <v>169</v>
      </c>
      <c r="C28" s="9" t="s">
        <v>157</v>
      </c>
      <c r="D28" s="9" t="s">
        <v>39</v>
      </c>
      <c r="E28" s="10">
        <v>19</v>
      </c>
      <c r="F28" s="10">
        <f t="shared" si="0"/>
        <v>54</v>
      </c>
      <c r="G28" s="10">
        <v>73</v>
      </c>
    </row>
    <row r="29" spans="1:7" ht="56.25" x14ac:dyDescent="0.3">
      <c r="A29" s="46">
        <v>21</v>
      </c>
      <c r="B29" s="10">
        <v>104</v>
      </c>
      <c r="C29" s="9" t="s">
        <v>127</v>
      </c>
      <c r="D29" s="9" t="s">
        <v>40</v>
      </c>
      <c r="E29" s="10">
        <v>12</v>
      </c>
      <c r="F29" s="10">
        <f t="shared" si="0"/>
        <v>60</v>
      </c>
      <c r="G29" s="10">
        <v>72</v>
      </c>
    </row>
    <row r="30" spans="1:7" ht="37.5" x14ac:dyDescent="0.3">
      <c r="A30" s="47"/>
      <c r="B30" s="10">
        <v>110</v>
      </c>
      <c r="C30" s="9" t="s">
        <v>9</v>
      </c>
      <c r="D30" s="9" t="s">
        <v>30</v>
      </c>
      <c r="E30" s="10">
        <v>17</v>
      </c>
      <c r="F30" s="10">
        <f t="shared" si="0"/>
        <v>55</v>
      </c>
      <c r="G30" s="10">
        <v>72</v>
      </c>
    </row>
    <row r="31" spans="1:7" ht="37.5" x14ac:dyDescent="0.3">
      <c r="A31" s="48"/>
      <c r="B31" s="10">
        <v>129</v>
      </c>
      <c r="C31" s="9" t="s">
        <v>118</v>
      </c>
      <c r="D31" s="9" t="s">
        <v>119</v>
      </c>
      <c r="E31" s="10">
        <v>15</v>
      </c>
      <c r="F31" s="10">
        <f t="shared" si="0"/>
        <v>57</v>
      </c>
      <c r="G31" s="10">
        <v>72</v>
      </c>
    </row>
    <row r="32" spans="1:7" ht="75" x14ac:dyDescent="0.3">
      <c r="A32" s="46">
        <v>22</v>
      </c>
      <c r="B32" s="10">
        <v>114</v>
      </c>
      <c r="C32" s="9" t="s">
        <v>27</v>
      </c>
      <c r="D32" s="9" t="s">
        <v>135</v>
      </c>
      <c r="E32" s="10">
        <v>18</v>
      </c>
      <c r="F32" s="10">
        <f t="shared" si="0"/>
        <v>52</v>
      </c>
      <c r="G32" s="10">
        <v>70</v>
      </c>
    </row>
    <row r="33" spans="1:7" ht="37.5" x14ac:dyDescent="0.3">
      <c r="A33" s="47"/>
      <c r="B33" s="10">
        <v>124</v>
      </c>
      <c r="C33" s="9" t="s">
        <v>16</v>
      </c>
      <c r="D33" s="9" t="s">
        <v>37</v>
      </c>
      <c r="E33" s="10">
        <v>18</v>
      </c>
      <c r="F33" s="10">
        <f t="shared" si="0"/>
        <v>52</v>
      </c>
      <c r="G33" s="10">
        <v>70</v>
      </c>
    </row>
    <row r="34" spans="1:7" ht="37.5" x14ac:dyDescent="0.3">
      <c r="A34" s="47"/>
      <c r="B34" s="10">
        <v>128</v>
      </c>
      <c r="C34" s="9" t="s">
        <v>163</v>
      </c>
      <c r="D34" s="9" t="s">
        <v>119</v>
      </c>
      <c r="E34" s="10">
        <v>15</v>
      </c>
      <c r="F34" s="10">
        <f t="shared" si="0"/>
        <v>55</v>
      </c>
      <c r="G34" s="10">
        <v>70</v>
      </c>
    </row>
    <row r="35" spans="1:7" ht="75" x14ac:dyDescent="0.3">
      <c r="A35" s="47"/>
      <c r="B35" s="10">
        <v>155</v>
      </c>
      <c r="C35" s="9" t="s">
        <v>148</v>
      </c>
      <c r="D35" s="9" t="s">
        <v>126</v>
      </c>
      <c r="E35" s="10">
        <v>15</v>
      </c>
      <c r="F35" s="10">
        <f t="shared" si="0"/>
        <v>55</v>
      </c>
      <c r="G35" s="10">
        <v>70</v>
      </c>
    </row>
    <row r="36" spans="1:7" ht="75" x14ac:dyDescent="0.3">
      <c r="A36" s="48"/>
      <c r="B36" s="10">
        <v>174</v>
      </c>
      <c r="C36" s="9" t="s">
        <v>147</v>
      </c>
      <c r="D36" s="9" t="s">
        <v>122</v>
      </c>
      <c r="E36" s="10">
        <v>16</v>
      </c>
      <c r="F36" s="10">
        <f t="shared" si="0"/>
        <v>54</v>
      </c>
      <c r="G36" s="10">
        <v>70</v>
      </c>
    </row>
    <row r="37" spans="1:7" ht="56.25" x14ac:dyDescent="0.3">
      <c r="A37" s="46">
        <v>23</v>
      </c>
      <c r="B37" s="10">
        <v>103</v>
      </c>
      <c r="C37" s="9" t="s">
        <v>136</v>
      </c>
      <c r="D37" s="9" t="s">
        <v>34</v>
      </c>
      <c r="E37" s="10">
        <v>12</v>
      </c>
      <c r="F37" s="10">
        <f t="shared" si="0"/>
        <v>57</v>
      </c>
      <c r="G37" s="10">
        <v>69</v>
      </c>
    </row>
    <row r="38" spans="1:7" ht="131.25" x14ac:dyDescent="0.3">
      <c r="A38" s="48"/>
      <c r="B38" s="10">
        <v>126</v>
      </c>
      <c r="C38" s="9" t="s">
        <v>139</v>
      </c>
      <c r="D38" s="9" t="s">
        <v>140</v>
      </c>
      <c r="E38" s="10">
        <v>17</v>
      </c>
      <c r="F38" s="10">
        <f t="shared" ref="F38:F69" si="1">G38-E38</f>
        <v>52</v>
      </c>
      <c r="G38" s="10">
        <v>69</v>
      </c>
    </row>
    <row r="39" spans="1:7" ht="93.75" x14ac:dyDescent="0.3">
      <c r="A39" s="46">
        <v>24</v>
      </c>
      <c r="B39" s="10">
        <v>145</v>
      </c>
      <c r="C39" s="9" t="s">
        <v>150</v>
      </c>
      <c r="D39" s="9" t="s">
        <v>151</v>
      </c>
      <c r="E39" s="10">
        <v>11</v>
      </c>
      <c r="F39" s="10">
        <f t="shared" si="1"/>
        <v>57</v>
      </c>
      <c r="G39" s="10">
        <v>68</v>
      </c>
    </row>
    <row r="40" spans="1:7" ht="37.5" x14ac:dyDescent="0.3">
      <c r="A40" s="47"/>
      <c r="B40" s="10">
        <v>168</v>
      </c>
      <c r="C40" s="9" t="s">
        <v>105</v>
      </c>
      <c r="D40" s="9" t="s">
        <v>106</v>
      </c>
      <c r="E40" s="10">
        <v>18</v>
      </c>
      <c r="F40" s="10">
        <f t="shared" si="1"/>
        <v>50</v>
      </c>
      <c r="G40" s="10">
        <v>68</v>
      </c>
    </row>
    <row r="41" spans="1:7" ht="75" x14ac:dyDescent="0.3">
      <c r="A41" s="48"/>
      <c r="B41" s="10">
        <v>172</v>
      </c>
      <c r="C41" s="9" t="s">
        <v>121</v>
      </c>
      <c r="D41" s="9" t="s">
        <v>122</v>
      </c>
      <c r="E41" s="10">
        <v>18</v>
      </c>
      <c r="F41" s="10">
        <f t="shared" si="1"/>
        <v>50</v>
      </c>
      <c r="G41" s="10">
        <v>68</v>
      </c>
    </row>
    <row r="42" spans="1:7" ht="56.25" x14ac:dyDescent="0.3">
      <c r="A42" s="46">
        <v>25</v>
      </c>
      <c r="B42" s="10">
        <v>107</v>
      </c>
      <c r="C42" s="9" t="s">
        <v>11</v>
      </c>
      <c r="D42" s="9" t="s">
        <v>117</v>
      </c>
      <c r="E42" s="10">
        <v>17</v>
      </c>
      <c r="F42" s="10">
        <f t="shared" si="1"/>
        <v>50</v>
      </c>
      <c r="G42" s="10">
        <v>67</v>
      </c>
    </row>
    <row r="43" spans="1:7" ht="75" x14ac:dyDescent="0.3">
      <c r="A43" s="47"/>
      <c r="B43" s="10">
        <v>151</v>
      </c>
      <c r="C43" s="9" t="s">
        <v>164</v>
      </c>
      <c r="D43" s="9" t="s">
        <v>123</v>
      </c>
      <c r="E43" s="10">
        <v>17</v>
      </c>
      <c r="F43" s="10">
        <f t="shared" si="1"/>
        <v>50</v>
      </c>
      <c r="G43" s="10">
        <v>67</v>
      </c>
    </row>
    <row r="44" spans="1:7" ht="131.25" x14ac:dyDescent="0.3">
      <c r="A44" s="48"/>
      <c r="B44" s="10">
        <v>154</v>
      </c>
      <c r="C44" s="9" t="s">
        <v>160</v>
      </c>
      <c r="D44" s="9" t="s">
        <v>161</v>
      </c>
      <c r="E44" s="10">
        <v>18</v>
      </c>
      <c r="F44" s="10">
        <f t="shared" si="1"/>
        <v>49</v>
      </c>
      <c r="G44" s="10">
        <v>67</v>
      </c>
    </row>
    <row r="45" spans="1:7" ht="37.5" x14ac:dyDescent="0.3">
      <c r="A45" s="40">
        <v>25</v>
      </c>
      <c r="B45" s="10">
        <v>120</v>
      </c>
      <c r="C45" s="9" t="s">
        <v>18</v>
      </c>
      <c r="D45" s="9" t="s">
        <v>131</v>
      </c>
      <c r="E45" s="10">
        <v>17</v>
      </c>
      <c r="F45" s="10">
        <f t="shared" si="1"/>
        <v>49</v>
      </c>
      <c r="G45" s="10">
        <v>66</v>
      </c>
    </row>
    <row r="46" spans="1:7" ht="37.5" x14ac:dyDescent="0.3">
      <c r="A46" s="46">
        <v>27</v>
      </c>
      <c r="B46" s="10">
        <v>109</v>
      </c>
      <c r="C46" s="9" t="s">
        <v>120</v>
      </c>
      <c r="D46" s="9" t="s">
        <v>60</v>
      </c>
      <c r="E46" s="10">
        <v>17</v>
      </c>
      <c r="F46" s="10">
        <f t="shared" si="1"/>
        <v>48</v>
      </c>
      <c r="G46" s="10">
        <v>65</v>
      </c>
    </row>
    <row r="47" spans="1:7" ht="37.5" x14ac:dyDescent="0.3">
      <c r="A47" s="47"/>
      <c r="B47" s="10">
        <v>162</v>
      </c>
      <c r="C47" s="9" t="s">
        <v>22</v>
      </c>
      <c r="D47" s="9" t="s">
        <v>138</v>
      </c>
      <c r="E47" s="10">
        <v>17</v>
      </c>
      <c r="F47" s="10">
        <f t="shared" si="1"/>
        <v>48</v>
      </c>
      <c r="G47" s="10">
        <v>65</v>
      </c>
    </row>
    <row r="48" spans="1:7" ht="37.5" x14ac:dyDescent="0.3">
      <c r="A48" s="48"/>
      <c r="B48" s="10">
        <v>163</v>
      </c>
      <c r="C48" s="9" t="s">
        <v>153</v>
      </c>
      <c r="D48" s="9" t="s">
        <v>138</v>
      </c>
      <c r="E48" s="10">
        <v>10</v>
      </c>
      <c r="F48" s="10">
        <f t="shared" si="1"/>
        <v>55</v>
      </c>
      <c r="G48" s="10">
        <v>65</v>
      </c>
    </row>
    <row r="49" spans="1:7" ht="37.5" x14ac:dyDescent="0.3">
      <c r="A49" s="46">
        <v>28</v>
      </c>
      <c r="B49" s="10">
        <v>108</v>
      </c>
      <c r="C49" s="9" t="s">
        <v>132</v>
      </c>
      <c r="D49" s="9" t="s">
        <v>133</v>
      </c>
      <c r="E49" s="10">
        <v>16</v>
      </c>
      <c r="F49" s="10">
        <f t="shared" si="1"/>
        <v>48</v>
      </c>
      <c r="G49" s="10">
        <v>64</v>
      </c>
    </row>
    <row r="50" spans="1:7" ht="37.5" x14ac:dyDescent="0.3">
      <c r="A50" s="48"/>
      <c r="B50" s="10">
        <v>164</v>
      </c>
      <c r="C50" s="9" t="s">
        <v>152</v>
      </c>
      <c r="D50" s="9" t="s">
        <v>138</v>
      </c>
      <c r="E50" s="10">
        <v>12</v>
      </c>
      <c r="F50" s="10">
        <f t="shared" si="1"/>
        <v>52</v>
      </c>
      <c r="G50" s="10">
        <v>64</v>
      </c>
    </row>
    <row r="51" spans="1:7" ht="58.5" x14ac:dyDescent="0.3">
      <c r="A51" s="40">
        <v>29</v>
      </c>
      <c r="B51" s="19">
        <v>112</v>
      </c>
      <c r="C51" s="17" t="s">
        <v>279</v>
      </c>
      <c r="D51" s="17" t="s">
        <v>276</v>
      </c>
      <c r="E51" s="19">
        <v>16</v>
      </c>
      <c r="F51" s="10">
        <f t="shared" si="1"/>
        <v>47</v>
      </c>
      <c r="G51" s="19">
        <v>63</v>
      </c>
    </row>
    <row r="52" spans="1:7" ht="37.5" x14ac:dyDescent="0.3">
      <c r="A52" s="40">
        <v>30</v>
      </c>
      <c r="B52" s="10">
        <v>121</v>
      </c>
      <c r="C52" s="9" t="s">
        <v>154</v>
      </c>
      <c r="D52" s="9" t="s">
        <v>60</v>
      </c>
      <c r="E52" s="10">
        <v>6</v>
      </c>
      <c r="F52" s="10">
        <f t="shared" si="1"/>
        <v>55</v>
      </c>
      <c r="G52" s="10">
        <v>61</v>
      </c>
    </row>
    <row r="53" spans="1:7" ht="37.5" x14ac:dyDescent="0.3">
      <c r="A53" s="40">
        <v>31</v>
      </c>
      <c r="B53" s="10">
        <v>149</v>
      </c>
      <c r="C53" s="9" t="s">
        <v>10</v>
      </c>
      <c r="D53" s="9" t="s">
        <v>29</v>
      </c>
      <c r="E53" s="10">
        <v>13</v>
      </c>
      <c r="F53" s="10">
        <f t="shared" si="1"/>
        <v>47</v>
      </c>
      <c r="G53" s="10">
        <v>60</v>
      </c>
    </row>
    <row r="54" spans="1:7" ht="37.5" x14ac:dyDescent="0.3">
      <c r="A54" s="46">
        <v>32</v>
      </c>
      <c r="B54" s="10">
        <v>106</v>
      </c>
      <c r="C54" s="9" t="s">
        <v>115</v>
      </c>
      <c r="D54" s="9" t="s">
        <v>116</v>
      </c>
      <c r="E54" s="10">
        <v>18</v>
      </c>
      <c r="F54" s="10">
        <f t="shared" si="1"/>
        <v>41</v>
      </c>
      <c r="G54" s="10">
        <v>59</v>
      </c>
    </row>
    <row r="55" spans="1:7" ht="37.5" x14ac:dyDescent="0.3">
      <c r="A55" s="47"/>
      <c r="B55" s="10">
        <v>161</v>
      </c>
      <c r="C55" s="9" t="s">
        <v>124</v>
      </c>
      <c r="D55" s="9" t="s">
        <v>112</v>
      </c>
      <c r="E55" s="10">
        <v>19</v>
      </c>
      <c r="F55" s="10">
        <f t="shared" si="1"/>
        <v>40</v>
      </c>
      <c r="G55" s="10">
        <v>59</v>
      </c>
    </row>
    <row r="56" spans="1:7" ht="56.25" x14ac:dyDescent="0.3">
      <c r="A56" s="48"/>
      <c r="B56" s="10">
        <v>167</v>
      </c>
      <c r="C56" s="9" t="s">
        <v>14</v>
      </c>
      <c r="D56" s="9" t="s">
        <v>36</v>
      </c>
      <c r="E56" s="10">
        <v>17</v>
      </c>
      <c r="F56" s="10">
        <f t="shared" si="1"/>
        <v>42</v>
      </c>
      <c r="G56" s="10">
        <v>59</v>
      </c>
    </row>
    <row r="57" spans="1:7" ht="37.5" x14ac:dyDescent="0.3">
      <c r="A57" s="40">
        <v>33</v>
      </c>
      <c r="B57" s="10">
        <v>141</v>
      </c>
      <c r="C57" s="9" t="s">
        <v>159</v>
      </c>
      <c r="D57" s="9" t="s">
        <v>60</v>
      </c>
      <c r="E57" s="10">
        <v>19</v>
      </c>
      <c r="F57" s="10">
        <f t="shared" si="1"/>
        <v>37</v>
      </c>
      <c r="G57" s="10">
        <v>56</v>
      </c>
    </row>
    <row r="58" spans="1:7" ht="37.5" x14ac:dyDescent="0.3">
      <c r="A58" s="46">
        <v>34</v>
      </c>
      <c r="B58" s="10">
        <v>134</v>
      </c>
      <c r="C58" s="9" t="s">
        <v>91</v>
      </c>
      <c r="D58" s="9" t="s">
        <v>92</v>
      </c>
      <c r="E58" s="10">
        <v>14</v>
      </c>
      <c r="F58" s="10">
        <f t="shared" si="1"/>
        <v>40</v>
      </c>
      <c r="G58" s="10">
        <v>54</v>
      </c>
    </row>
    <row r="59" spans="1:7" ht="39" x14ac:dyDescent="0.3">
      <c r="A59" s="48"/>
      <c r="B59" s="19">
        <v>165</v>
      </c>
      <c r="C59" s="17" t="s">
        <v>268</v>
      </c>
      <c r="D59" s="16" t="s">
        <v>269</v>
      </c>
      <c r="E59" s="19">
        <v>19</v>
      </c>
      <c r="F59" s="10">
        <f t="shared" si="1"/>
        <v>35</v>
      </c>
      <c r="G59" s="19">
        <v>54</v>
      </c>
    </row>
    <row r="60" spans="1:7" ht="56.25" x14ac:dyDescent="0.3">
      <c r="A60" s="46">
        <v>35</v>
      </c>
      <c r="B60" s="10">
        <v>115</v>
      </c>
      <c r="C60" s="9" t="s">
        <v>145</v>
      </c>
      <c r="D60" s="9" t="s">
        <v>146</v>
      </c>
      <c r="E60" s="10">
        <v>17</v>
      </c>
      <c r="F60" s="10">
        <f t="shared" si="1"/>
        <v>35</v>
      </c>
      <c r="G60" s="10">
        <v>52</v>
      </c>
    </row>
    <row r="61" spans="1:7" ht="37.5" x14ac:dyDescent="0.3">
      <c r="A61" s="47"/>
      <c r="B61" s="10">
        <v>127</v>
      </c>
      <c r="C61" s="9" t="s">
        <v>93</v>
      </c>
      <c r="D61" s="9" t="s">
        <v>31</v>
      </c>
      <c r="E61" s="10">
        <v>15</v>
      </c>
      <c r="F61" s="10">
        <f t="shared" si="1"/>
        <v>37</v>
      </c>
      <c r="G61" s="10">
        <v>52</v>
      </c>
    </row>
    <row r="62" spans="1:7" ht="37.5" x14ac:dyDescent="0.3">
      <c r="A62" s="48"/>
      <c r="B62" s="10">
        <v>142</v>
      </c>
      <c r="C62" s="9" t="s">
        <v>59</v>
      </c>
      <c r="D62" s="9" t="s">
        <v>60</v>
      </c>
      <c r="E62" s="10">
        <v>18</v>
      </c>
      <c r="F62" s="10">
        <f t="shared" si="1"/>
        <v>34</v>
      </c>
      <c r="G62" s="10">
        <v>52</v>
      </c>
    </row>
    <row r="63" spans="1:7" ht="75" x14ac:dyDescent="0.3">
      <c r="A63" s="40">
        <v>36</v>
      </c>
      <c r="B63" s="10">
        <v>101</v>
      </c>
      <c r="C63" s="9" t="s">
        <v>20</v>
      </c>
      <c r="D63" s="9" t="s">
        <v>38</v>
      </c>
      <c r="E63" s="10">
        <v>17</v>
      </c>
      <c r="F63" s="10">
        <f t="shared" si="1"/>
        <v>33</v>
      </c>
      <c r="G63" s="10">
        <v>50</v>
      </c>
    </row>
    <row r="64" spans="1:7" ht="75" x14ac:dyDescent="0.3">
      <c r="A64" s="46">
        <v>37</v>
      </c>
      <c r="B64" s="10">
        <v>117</v>
      </c>
      <c r="C64" s="9" t="s">
        <v>19</v>
      </c>
      <c r="D64" s="9" t="s">
        <v>100</v>
      </c>
      <c r="E64" s="10">
        <v>18</v>
      </c>
      <c r="F64" s="10">
        <f t="shared" si="1"/>
        <v>31</v>
      </c>
      <c r="G64" s="10">
        <v>49</v>
      </c>
    </row>
    <row r="65" spans="1:7" ht="112.5" x14ac:dyDescent="0.3">
      <c r="A65" s="48"/>
      <c r="B65" s="10">
        <v>150</v>
      </c>
      <c r="C65" s="9" t="s">
        <v>12</v>
      </c>
      <c r="D65" s="9" t="s">
        <v>33</v>
      </c>
      <c r="E65" s="10">
        <v>16</v>
      </c>
      <c r="F65" s="10">
        <f t="shared" si="1"/>
        <v>33</v>
      </c>
      <c r="G65" s="10">
        <v>49</v>
      </c>
    </row>
    <row r="66" spans="1:7" ht="56.25" x14ac:dyDescent="0.3">
      <c r="A66" s="40">
        <v>38</v>
      </c>
      <c r="B66" s="10">
        <v>116</v>
      </c>
      <c r="C66" s="9" t="s">
        <v>165</v>
      </c>
      <c r="D66" s="9" t="s">
        <v>146</v>
      </c>
      <c r="E66" s="10">
        <v>18</v>
      </c>
      <c r="F66" s="10">
        <f t="shared" si="1"/>
        <v>30</v>
      </c>
      <c r="G66" s="10">
        <v>48</v>
      </c>
    </row>
    <row r="67" spans="1:7" ht="75" x14ac:dyDescent="0.3">
      <c r="A67" s="46">
        <v>39</v>
      </c>
      <c r="B67" s="10">
        <v>119</v>
      </c>
      <c r="C67" s="9" t="s">
        <v>101</v>
      </c>
      <c r="D67" s="9" t="s">
        <v>102</v>
      </c>
      <c r="E67" s="10">
        <v>12</v>
      </c>
      <c r="F67" s="10">
        <f t="shared" si="1"/>
        <v>35</v>
      </c>
      <c r="G67" s="10">
        <v>47</v>
      </c>
    </row>
    <row r="68" spans="1:7" ht="112.5" x14ac:dyDescent="0.3">
      <c r="A68" s="48"/>
      <c r="B68" s="10">
        <v>123</v>
      </c>
      <c r="C68" s="9" t="s">
        <v>109</v>
      </c>
      <c r="D68" s="9" t="s">
        <v>110</v>
      </c>
      <c r="E68" s="10">
        <v>17</v>
      </c>
      <c r="F68" s="10">
        <f t="shared" si="1"/>
        <v>30</v>
      </c>
      <c r="G68" s="10">
        <v>47</v>
      </c>
    </row>
    <row r="69" spans="1:7" ht="37.5" x14ac:dyDescent="0.3">
      <c r="A69" s="46">
        <v>40</v>
      </c>
      <c r="B69" s="10">
        <v>139</v>
      </c>
      <c r="C69" s="9" t="s">
        <v>143</v>
      </c>
      <c r="D69" s="9" t="s">
        <v>60</v>
      </c>
      <c r="E69" s="10">
        <v>19</v>
      </c>
      <c r="F69" s="10">
        <f t="shared" si="1"/>
        <v>27</v>
      </c>
      <c r="G69" s="10">
        <v>46</v>
      </c>
    </row>
    <row r="70" spans="1:7" ht="37.5" x14ac:dyDescent="0.3">
      <c r="A70" s="48"/>
      <c r="B70" s="10">
        <v>147</v>
      </c>
      <c r="C70" s="9" t="s">
        <v>94</v>
      </c>
      <c r="D70" s="9" t="s">
        <v>32</v>
      </c>
      <c r="E70" s="10">
        <v>18</v>
      </c>
      <c r="F70" s="10">
        <f t="shared" ref="F70:F78" si="2">G70-E70</f>
        <v>28</v>
      </c>
      <c r="G70" s="10">
        <v>46</v>
      </c>
    </row>
    <row r="71" spans="1:7" ht="75" x14ac:dyDescent="0.3">
      <c r="A71" s="40">
        <v>41</v>
      </c>
      <c r="B71" s="10">
        <v>156</v>
      </c>
      <c r="C71" s="9" t="s">
        <v>272</v>
      </c>
      <c r="D71" s="9" t="s">
        <v>126</v>
      </c>
      <c r="E71" s="10">
        <v>8</v>
      </c>
      <c r="F71" s="10">
        <f t="shared" si="2"/>
        <v>37</v>
      </c>
      <c r="G71" s="10">
        <v>45</v>
      </c>
    </row>
    <row r="72" spans="1:7" ht="56.25" x14ac:dyDescent="0.3">
      <c r="A72" s="40">
        <v>42</v>
      </c>
      <c r="B72" s="12">
        <v>152</v>
      </c>
      <c r="C72" s="9" t="s">
        <v>95</v>
      </c>
      <c r="D72" s="9" t="s">
        <v>96</v>
      </c>
      <c r="E72" s="12">
        <v>19</v>
      </c>
      <c r="F72" s="10">
        <f t="shared" si="2"/>
        <v>25</v>
      </c>
      <c r="G72" s="12">
        <v>44</v>
      </c>
    </row>
    <row r="73" spans="1:7" ht="93.75" x14ac:dyDescent="0.3">
      <c r="A73" s="40">
        <v>43</v>
      </c>
      <c r="B73" s="10">
        <v>144</v>
      </c>
      <c r="C73" s="9" t="s">
        <v>158</v>
      </c>
      <c r="D73" s="9" t="s">
        <v>130</v>
      </c>
      <c r="E73" s="10">
        <v>16</v>
      </c>
      <c r="F73" s="10">
        <f t="shared" si="2"/>
        <v>27</v>
      </c>
      <c r="G73" s="10">
        <v>43</v>
      </c>
    </row>
    <row r="74" spans="1:7" ht="37.5" x14ac:dyDescent="0.3">
      <c r="A74" s="40">
        <v>44</v>
      </c>
      <c r="B74" s="10">
        <v>157</v>
      </c>
      <c r="C74" s="9" t="s">
        <v>149</v>
      </c>
      <c r="D74" s="9" t="s">
        <v>104</v>
      </c>
      <c r="E74" s="10">
        <v>18</v>
      </c>
      <c r="F74" s="10">
        <f t="shared" si="2"/>
        <v>25</v>
      </c>
      <c r="G74" s="10">
        <v>43</v>
      </c>
    </row>
    <row r="75" spans="1:7" s="21" customFormat="1" ht="93.75" x14ac:dyDescent="0.3">
      <c r="A75" s="40">
        <v>45</v>
      </c>
      <c r="B75" s="10">
        <v>137</v>
      </c>
      <c r="C75" s="9" t="s">
        <v>142</v>
      </c>
      <c r="D75" s="9" t="s">
        <v>98</v>
      </c>
      <c r="E75" s="10">
        <v>19</v>
      </c>
      <c r="F75" s="10">
        <f t="shared" si="2"/>
        <v>23</v>
      </c>
      <c r="G75" s="10">
        <v>42</v>
      </c>
    </row>
    <row r="76" spans="1:7" ht="112.5" x14ac:dyDescent="0.3">
      <c r="A76" s="40">
        <v>46</v>
      </c>
      <c r="B76" s="10">
        <v>122</v>
      </c>
      <c r="C76" s="9" t="s">
        <v>15</v>
      </c>
      <c r="D76" s="9" t="s">
        <v>110</v>
      </c>
      <c r="E76" s="10">
        <v>16</v>
      </c>
      <c r="F76" s="10">
        <f t="shared" si="2"/>
        <v>24</v>
      </c>
      <c r="G76" s="10">
        <v>40</v>
      </c>
    </row>
    <row r="77" spans="1:7" ht="37.5" x14ac:dyDescent="0.3">
      <c r="A77" s="40">
        <v>47</v>
      </c>
      <c r="B77" s="10">
        <v>132</v>
      </c>
      <c r="C77" s="9" t="s">
        <v>113</v>
      </c>
      <c r="D77" s="9" t="s">
        <v>114</v>
      </c>
      <c r="E77" s="10">
        <v>18</v>
      </c>
      <c r="F77" s="10">
        <f t="shared" si="2"/>
        <v>20</v>
      </c>
      <c r="G77" s="10">
        <v>38</v>
      </c>
    </row>
    <row r="78" spans="1:7" ht="37.5" x14ac:dyDescent="0.3">
      <c r="A78" s="40">
        <v>48</v>
      </c>
      <c r="B78" s="10">
        <v>170</v>
      </c>
      <c r="C78" s="9" t="s">
        <v>70</v>
      </c>
      <c r="D78" s="9" t="s">
        <v>71</v>
      </c>
      <c r="E78" s="10">
        <v>12</v>
      </c>
      <c r="F78" s="10">
        <f t="shared" si="2"/>
        <v>24</v>
      </c>
      <c r="G78" s="10">
        <v>36</v>
      </c>
    </row>
    <row r="79" spans="1:7" s="11" customFormat="1" ht="93.75" x14ac:dyDescent="0.3">
      <c r="A79" s="41">
        <v>49</v>
      </c>
      <c r="B79" s="12">
        <v>175</v>
      </c>
      <c r="C79" s="22" t="s">
        <v>295</v>
      </c>
      <c r="D79" s="22" t="s">
        <v>144</v>
      </c>
      <c r="E79" s="12">
        <v>10</v>
      </c>
      <c r="F79" s="12">
        <v>0</v>
      </c>
      <c r="G79" s="12">
        <v>10</v>
      </c>
    </row>
    <row r="80" spans="1:7" s="11" customFormat="1" ht="75" x14ac:dyDescent="0.3">
      <c r="A80" s="41">
        <v>50</v>
      </c>
      <c r="B80" s="12">
        <v>176</v>
      </c>
      <c r="C80" s="22" t="s">
        <v>155</v>
      </c>
      <c r="D80" s="22" t="s">
        <v>156</v>
      </c>
      <c r="E80" s="12">
        <v>13</v>
      </c>
      <c r="F80" s="12">
        <v>0</v>
      </c>
      <c r="G80" s="12">
        <v>10</v>
      </c>
    </row>
  </sheetData>
  <sortState ref="A6:G81">
    <sortCondition descending="1" ref="G6"/>
  </sortState>
  <mergeCells count="17">
    <mergeCell ref="A67:A68"/>
    <mergeCell ref="A69:A70"/>
    <mergeCell ref="A46:A48"/>
    <mergeCell ref="A49:A50"/>
    <mergeCell ref="A54:A56"/>
    <mergeCell ref="A58:A59"/>
    <mergeCell ref="A60:A62"/>
    <mergeCell ref="A32:A36"/>
    <mergeCell ref="A37:A38"/>
    <mergeCell ref="A39:A41"/>
    <mergeCell ref="A42:A44"/>
    <mergeCell ref="A64:A65"/>
    <mergeCell ref="A1:G1"/>
    <mergeCell ref="A3:G3"/>
    <mergeCell ref="A23:A25"/>
    <mergeCell ref="A27:A28"/>
    <mergeCell ref="A29:A3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A9" sqref="A9:A32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28.5703125" style="1" customWidth="1"/>
    <col min="5" max="5" width="16.5703125" style="1" customWidth="1"/>
    <col min="6" max="6" width="15.7109375" style="1" customWidth="1"/>
    <col min="7" max="7" width="10.7109375" style="1" customWidth="1"/>
    <col min="8" max="16384" width="9.140625" style="1"/>
  </cols>
  <sheetData>
    <row r="1" spans="1:8" x14ac:dyDescent="0.3">
      <c r="A1" s="42" t="s">
        <v>90</v>
      </c>
      <c r="B1" s="43"/>
      <c r="C1" s="43"/>
      <c r="D1" s="43"/>
      <c r="E1" s="43"/>
      <c r="F1" s="43"/>
      <c r="G1" s="43"/>
    </row>
    <row r="2" spans="1:8" x14ac:dyDescent="0.3">
      <c r="A2" s="4"/>
      <c r="B2" s="7"/>
      <c r="C2" s="7"/>
      <c r="D2" s="7"/>
      <c r="E2" s="7"/>
      <c r="F2" s="7"/>
      <c r="G2" s="7"/>
    </row>
    <row r="3" spans="1:8" ht="20.25" x14ac:dyDescent="0.3">
      <c r="A3" s="44" t="s">
        <v>51</v>
      </c>
      <c r="B3" s="45"/>
      <c r="C3" s="45"/>
      <c r="D3" s="45"/>
      <c r="E3" s="45"/>
      <c r="F3" s="45"/>
      <c r="G3" s="45"/>
    </row>
    <row r="5" spans="1:8" s="3" customFormat="1" ht="97.5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"/>
    </row>
    <row r="6" spans="1:8" s="11" customFormat="1" ht="37.5" x14ac:dyDescent="0.3">
      <c r="A6" s="23">
        <v>1</v>
      </c>
      <c r="B6" s="23">
        <v>212</v>
      </c>
      <c r="C6" s="24" t="s">
        <v>167</v>
      </c>
      <c r="D6" s="24" t="s">
        <v>32</v>
      </c>
      <c r="E6" s="25">
        <v>17</v>
      </c>
      <c r="F6" s="28">
        <f t="shared" ref="F6:F32" si="0">G6-E6</f>
        <v>111</v>
      </c>
      <c r="G6" s="25">
        <v>128</v>
      </c>
    </row>
    <row r="7" spans="1:8" ht="39" x14ac:dyDescent="0.3">
      <c r="A7" s="23">
        <v>2</v>
      </c>
      <c r="B7" s="29">
        <v>218</v>
      </c>
      <c r="C7" s="30" t="s">
        <v>270</v>
      </c>
      <c r="D7" s="30" t="s">
        <v>269</v>
      </c>
      <c r="E7" s="31">
        <v>15</v>
      </c>
      <c r="F7" s="28">
        <f t="shared" si="0"/>
        <v>106</v>
      </c>
      <c r="G7" s="31">
        <v>121</v>
      </c>
    </row>
    <row r="8" spans="1:8" ht="37.5" x14ac:dyDescent="0.3">
      <c r="A8" s="23">
        <v>3</v>
      </c>
      <c r="B8" s="23">
        <v>225</v>
      </c>
      <c r="C8" s="24" t="s">
        <v>288</v>
      </c>
      <c r="D8" s="24" t="s">
        <v>46</v>
      </c>
      <c r="E8" s="25">
        <v>18</v>
      </c>
      <c r="F8" s="28">
        <f t="shared" si="0"/>
        <v>102</v>
      </c>
      <c r="G8" s="25">
        <v>120</v>
      </c>
    </row>
    <row r="9" spans="1:8" ht="75" x14ac:dyDescent="0.3">
      <c r="A9" s="40">
        <v>4</v>
      </c>
      <c r="B9" s="10">
        <v>226</v>
      </c>
      <c r="C9" s="9" t="s">
        <v>176</v>
      </c>
      <c r="D9" s="9" t="s">
        <v>43</v>
      </c>
      <c r="E9" s="10">
        <v>16</v>
      </c>
      <c r="F9" s="12">
        <f t="shared" si="0"/>
        <v>101</v>
      </c>
      <c r="G9" s="10">
        <v>117</v>
      </c>
    </row>
    <row r="10" spans="1:8" ht="37.5" x14ac:dyDescent="0.3">
      <c r="A10" s="46" t="s">
        <v>297</v>
      </c>
      <c r="B10" s="10">
        <v>203</v>
      </c>
      <c r="C10" s="9" t="s">
        <v>49</v>
      </c>
      <c r="D10" s="9" t="s">
        <v>37</v>
      </c>
      <c r="E10" s="10">
        <v>17</v>
      </c>
      <c r="F10" s="12">
        <f t="shared" si="0"/>
        <v>98</v>
      </c>
      <c r="G10" s="10">
        <v>115</v>
      </c>
    </row>
    <row r="11" spans="1:8" ht="37.5" x14ac:dyDescent="0.3">
      <c r="A11" s="48"/>
      <c r="B11" s="10">
        <v>224</v>
      </c>
      <c r="C11" s="9" t="s">
        <v>168</v>
      </c>
      <c r="D11" s="9" t="s">
        <v>169</v>
      </c>
      <c r="E11" s="10">
        <v>15</v>
      </c>
      <c r="F11" s="12">
        <f t="shared" si="0"/>
        <v>100</v>
      </c>
      <c r="G11" s="10">
        <v>115</v>
      </c>
    </row>
    <row r="12" spans="1:8" ht="75" x14ac:dyDescent="0.3">
      <c r="A12" s="40">
        <v>6</v>
      </c>
      <c r="B12" s="10">
        <v>201</v>
      </c>
      <c r="C12" s="9" t="s">
        <v>47</v>
      </c>
      <c r="D12" s="9" t="s">
        <v>172</v>
      </c>
      <c r="E12" s="10">
        <v>17</v>
      </c>
      <c r="F12" s="12">
        <f t="shared" si="0"/>
        <v>97</v>
      </c>
      <c r="G12" s="10">
        <v>114</v>
      </c>
    </row>
    <row r="13" spans="1:8" ht="37.5" x14ac:dyDescent="0.3">
      <c r="A13" s="46">
        <v>7</v>
      </c>
      <c r="B13" s="12">
        <v>202</v>
      </c>
      <c r="C13" s="9" t="s">
        <v>286</v>
      </c>
      <c r="D13" s="9" t="s">
        <v>133</v>
      </c>
      <c r="E13" s="12">
        <v>16</v>
      </c>
      <c r="F13" s="12">
        <f t="shared" si="0"/>
        <v>95</v>
      </c>
      <c r="G13" s="12">
        <v>111</v>
      </c>
    </row>
    <row r="14" spans="1:8" ht="37.5" x14ac:dyDescent="0.3">
      <c r="A14" s="48"/>
      <c r="B14" s="10">
        <v>223</v>
      </c>
      <c r="C14" s="9" t="s">
        <v>79</v>
      </c>
      <c r="D14" s="9" t="s">
        <v>39</v>
      </c>
      <c r="E14" s="10">
        <v>16</v>
      </c>
      <c r="F14" s="12">
        <f t="shared" si="0"/>
        <v>95</v>
      </c>
      <c r="G14" s="10">
        <v>111</v>
      </c>
    </row>
    <row r="15" spans="1:8" ht="37.5" x14ac:dyDescent="0.3">
      <c r="A15" s="40">
        <v>8</v>
      </c>
      <c r="B15" s="10">
        <v>222</v>
      </c>
      <c r="C15" s="9" t="s">
        <v>179</v>
      </c>
      <c r="D15" s="9" t="s">
        <v>106</v>
      </c>
      <c r="E15" s="10">
        <v>17</v>
      </c>
      <c r="F15" s="12">
        <f t="shared" si="0"/>
        <v>92</v>
      </c>
      <c r="G15" s="10">
        <v>109</v>
      </c>
    </row>
    <row r="16" spans="1:8" ht="37.5" x14ac:dyDescent="0.3">
      <c r="A16" s="40">
        <v>9</v>
      </c>
      <c r="B16" s="10">
        <v>204</v>
      </c>
      <c r="C16" s="9" t="s">
        <v>16</v>
      </c>
      <c r="D16" s="9" t="s">
        <v>37</v>
      </c>
      <c r="E16" s="10">
        <v>18</v>
      </c>
      <c r="F16" s="12">
        <f t="shared" si="0"/>
        <v>82</v>
      </c>
      <c r="G16" s="10">
        <v>100</v>
      </c>
    </row>
    <row r="17" spans="1:7" ht="56.25" x14ac:dyDescent="0.3">
      <c r="A17" s="40">
        <v>10</v>
      </c>
      <c r="B17" s="10">
        <v>206</v>
      </c>
      <c r="C17" s="9" t="s">
        <v>163</v>
      </c>
      <c r="D17" s="9" t="s">
        <v>119</v>
      </c>
      <c r="E17" s="10">
        <v>17</v>
      </c>
      <c r="F17" s="12">
        <f t="shared" si="0"/>
        <v>80</v>
      </c>
      <c r="G17" s="10">
        <v>97</v>
      </c>
    </row>
    <row r="18" spans="1:7" ht="56.25" x14ac:dyDescent="0.3">
      <c r="A18" s="40">
        <v>11</v>
      </c>
      <c r="B18" s="10">
        <v>227</v>
      </c>
      <c r="C18" s="9" t="s">
        <v>58</v>
      </c>
      <c r="D18" s="9" t="s">
        <v>166</v>
      </c>
      <c r="E18" s="10">
        <v>14</v>
      </c>
      <c r="F18" s="12">
        <f t="shared" si="0"/>
        <v>80</v>
      </c>
      <c r="G18" s="10">
        <v>94</v>
      </c>
    </row>
    <row r="19" spans="1:7" ht="37.5" x14ac:dyDescent="0.3">
      <c r="A19" s="40">
        <v>12</v>
      </c>
      <c r="B19" s="10">
        <v>205</v>
      </c>
      <c r="C19" s="9" t="s">
        <v>48</v>
      </c>
      <c r="D19" s="9" t="s">
        <v>31</v>
      </c>
      <c r="E19" s="10">
        <v>14</v>
      </c>
      <c r="F19" s="12">
        <f t="shared" si="0"/>
        <v>79</v>
      </c>
      <c r="G19" s="10">
        <v>93</v>
      </c>
    </row>
    <row r="20" spans="1:7" ht="58.5" x14ac:dyDescent="0.3">
      <c r="A20" s="40">
        <v>13</v>
      </c>
      <c r="B20" s="19">
        <v>228</v>
      </c>
      <c r="C20" s="18" t="s">
        <v>278</v>
      </c>
      <c r="D20" s="18" t="s">
        <v>276</v>
      </c>
      <c r="E20" s="19">
        <v>18</v>
      </c>
      <c r="F20" s="12">
        <f t="shared" si="0"/>
        <v>74</v>
      </c>
      <c r="G20" s="19">
        <v>92</v>
      </c>
    </row>
    <row r="21" spans="1:7" ht="75" x14ac:dyDescent="0.3">
      <c r="A21" s="40">
        <v>14</v>
      </c>
      <c r="B21" s="10">
        <v>221</v>
      </c>
      <c r="C21" s="9" t="s">
        <v>178</v>
      </c>
      <c r="D21" s="9" t="s">
        <v>44</v>
      </c>
      <c r="E21" s="10">
        <v>14</v>
      </c>
      <c r="F21" s="12">
        <f t="shared" si="0"/>
        <v>70</v>
      </c>
      <c r="G21" s="10">
        <v>84</v>
      </c>
    </row>
    <row r="22" spans="1:7" ht="37.5" x14ac:dyDescent="0.3">
      <c r="A22" s="40">
        <v>15</v>
      </c>
      <c r="B22" s="10">
        <v>211</v>
      </c>
      <c r="C22" s="9" t="s">
        <v>289</v>
      </c>
      <c r="D22" s="9" t="s">
        <v>173</v>
      </c>
      <c r="E22" s="10">
        <v>15</v>
      </c>
      <c r="F22" s="12">
        <f t="shared" si="0"/>
        <v>67</v>
      </c>
      <c r="G22" s="10">
        <v>82</v>
      </c>
    </row>
    <row r="23" spans="1:7" ht="93.75" x14ac:dyDescent="0.3">
      <c r="A23" s="40">
        <v>16</v>
      </c>
      <c r="B23" s="10">
        <v>220</v>
      </c>
      <c r="C23" s="9" t="s">
        <v>137</v>
      </c>
      <c r="D23" s="9" t="s">
        <v>73</v>
      </c>
      <c r="E23" s="10">
        <v>15</v>
      </c>
      <c r="F23" s="12">
        <f t="shared" si="0"/>
        <v>65</v>
      </c>
      <c r="G23" s="10">
        <v>80</v>
      </c>
    </row>
    <row r="24" spans="1:7" ht="37.5" x14ac:dyDescent="0.3">
      <c r="A24" s="40">
        <v>17</v>
      </c>
      <c r="B24" s="10">
        <v>210</v>
      </c>
      <c r="C24" s="9" t="s">
        <v>287</v>
      </c>
      <c r="D24" s="9" t="s">
        <v>173</v>
      </c>
      <c r="E24" s="10">
        <v>13</v>
      </c>
      <c r="F24" s="12">
        <f t="shared" si="0"/>
        <v>66</v>
      </c>
      <c r="G24" s="10">
        <v>79</v>
      </c>
    </row>
    <row r="25" spans="1:7" ht="37.5" x14ac:dyDescent="0.3">
      <c r="A25" s="40">
        <v>18</v>
      </c>
      <c r="B25" s="10">
        <v>208</v>
      </c>
      <c r="C25" s="9" t="s">
        <v>89</v>
      </c>
      <c r="D25" s="9" t="s">
        <v>41</v>
      </c>
      <c r="E25" s="10">
        <v>17</v>
      </c>
      <c r="F25" s="12">
        <f t="shared" si="0"/>
        <v>58</v>
      </c>
      <c r="G25" s="10">
        <v>75</v>
      </c>
    </row>
    <row r="26" spans="1:7" ht="37.5" x14ac:dyDescent="0.3">
      <c r="A26" s="40">
        <v>19</v>
      </c>
      <c r="B26" s="10">
        <v>214</v>
      </c>
      <c r="C26" s="9" t="s">
        <v>103</v>
      </c>
      <c r="D26" s="9" t="s">
        <v>104</v>
      </c>
      <c r="E26" s="10">
        <v>15</v>
      </c>
      <c r="F26" s="12">
        <f t="shared" si="0"/>
        <v>55</v>
      </c>
      <c r="G26" s="10">
        <v>70</v>
      </c>
    </row>
    <row r="27" spans="1:7" ht="56.25" x14ac:dyDescent="0.3">
      <c r="A27" s="40">
        <v>20</v>
      </c>
      <c r="B27" s="10">
        <v>213</v>
      </c>
      <c r="C27" s="9" t="s">
        <v>50</v>
      </c>
      <c r="D27" s="9" t="s">
        <v>180</v>
      </c>
      <c r="E27" s="10">
        <v>13</v>
      </c>
      <c r="F27" s="12">
        <f t="shared" si="0"/>
        <v>56</v>
      </c>
      <c r="G27" s="10">
        <v>69</v>
      </c>
    </row>
    <row r="28" spans="1:7" ht="37.5" x14ac:dyDescent="0.3">
      <c r="A28" s="40">
        <v>21</v>
      </c>
      <c r="B28" s="10">
        <v>215</v>
      </c>
      <c r="C28" s="9" t="s">
        <v>149</v>
      </c>
      <c r="D28" s="9" t="s">
        <v>104</v>
      </c>
      <c r="E28" s="10">
        <v>17</v>
      </c>
      <c r="F28" s="12">
        <f t="shared" si="0"/>
        <v>45</v>
      </c>
      <c r="G28" s="10">
        <v>62</v>
      </c>
    </row>
    <row r="29" spans="1:7" ht="56.25" x14ac:dyDescent="0.3">
      <c r="A29" s="40">
        <v>22</v>
      </c>
      <c r="B29" s="10">
        <v>207</v>
      </c>
      <c r="C29" s="9" t="s">
        <v>118</v>
      </c>
      <c r="D29" s="9" t="s">
        <v>119</v>
      </c>
      <c r="E29" s="10">
        <v>16</v>
      </c>
      <c r="F29" s="12">
        <f t="shared" si="0"/>
        <v>45</v>
      </c>
      <c r="G29" s="10">
        <v>61</v>
      </c>
    </row>
    <row r="30" spans="1:7" ht="37.5" x14ac:dyDescent="0.3">
      <c r="A30" s="40">
        <v>23</v>
      </c>
      <c r="B30" s="10">
        <v>209</v>
      </c>
      <c r="C30" s="9" t="s">
        <v>113</v>
      </c>
      <c r="D30" s="9" t="s">
        <v>114</v>
      </c>
      <c r="E30" s="10">
        <v>13</v>
      </c>
      <c r="F30" s="12">
        <f t="shared" si="0"/>
        <v>45</v>
      </c>
      <c r="G30" s="10">
        <v>58</v>
      </c>
    </row>
    <row r="31" spans="1:7" ht="93.75" x14ac:dyDescent="0.3">
      <c r="A31" s="40">
        <v>24</v>
      </c>
      <c r="B31" s="10">
        <v>219</v>
      </c>
      <c r="C31" s="9" t="s">
        <v>177</v>
      </c>
      <c r="D31" s="9" t="s">
        <v>73</v>
      </c>
      <c r="E31" s="10">
        <v>16</v>
      </c>
      <c r="F31" s="12">
        <f t="shared" si="0"/>
        <v>38</v>
      </c>
      <c r="G31" s="10">
        <v>54</v>
      </c>
    </row>
    <row r="32" spans="1:7" ht="93.75" x14ac:dyDescent="0.3">
      <c r="A32" s="40">
        <v>25</v>
      </c>
      <c r="B32" s="10">
        <v>217</v>
      </c>
      <c r="C32" s="9" t="s">
        <v>170</v>
      </c>
      <c r="D32" s="9" t="s">
        <v>171</v>
      </c>
      <c r="E32" s="10">
        <v>15</v>
      </c>
      <c r="F32" s="12">
        <f t="shared" si="0"/>
        <v>38</v>
      </c>
      <c r="G32" s="10">
        <v>53</v>
      </c>
    </row>
    <row r="33" spans="1:7" x14ac:dyDescent="0.3">
      <c r="A33" s="6"/>
      <c r="B33" s="6"/>
      <c r="C33" s="8"/>
      <c r="D33" s="8"/>
      <c r="E33" s="6"/>
      <c r="F33" s="6"/>
      <c r="G33" s="6"/>
    </row>
    <row r="34" spans="1:7" x14ac:dyDescent="0.3">
      <c r="A34" s="6"/>
      <c r="B34" s="6"/>
      <c r="C34" s="8"/>
      <c r="D34" s="8"/>
      <c r="E34" s="6"/>
      <c r="F34" s="6"/>
      <c r="G34" s="6"/>
    </row>
    <row r="35" spans="1:7" x14ac:dyDescent="0.3">
      <c r="A35" s="6"/>
      <c r="B35" s="6"/>
      <c r="C35" s="8"/>
      <c r="D35" s="8"/>
      <c r="E35" s="6"/>
      <c r="F35" s="6"/>
      <c r="G35" s="6"/>
    </row>
    <row r="36" spans="1:7" x14ac:dyDescent="0.3">
      <c r="A36" s="6"/>
      <c r="B36" s="6"/>
      <c r="C36" s="8"/>
      <c r="D36" s="8"/>
      <c r="E36" s="6"/>
      <c r="F36" s="6"/>
      <c r="G36" s="6"/>
    </row>
    <row r="37" spans="1:7" x14ac:dyDescent="0.3">
      <c r="A37" s="6"/>
      <c r="B37" s="6"/>
      <c r="C37" s="8"/>
      <c r="D37" s="8"/>
      <c r="E37" s="6"/>
      <c r="F37" s="6"/>
      <c r="G37" s="6"/>
    </row>
    <row r="38" spans="1:7" x14ac:dyDescent="0.3">
      <c r="A38" s="6"/>
      <c r="B38" s="6"/>
      <c r="C38" s="8"/>
      <c r="D38" s="8"/>
      <c r="E38" s="6"/>
      <c r="F38" s="6"/>
      <c r="G38" s="6"/>
    </row>
    <row r="39" spans="1:7" x14ac:dyDescent="0.3">
      <c r="A39" s="6"/>
      <c r="B39" s="6"/>
      <c r="C39" s="8"/>
      <c r="D39" s="8"/>
      <c r="E39" s="6"/>
      <c r="F39" s="6"/>
      <c r="G39" s="6"/>
    </row>
    <row r="40" spans="1:7" x14ac:dyDescent="0.3">
      <c r="A40" s="6"/>
      <c r="B40" s="6"/>
      <c r="C40" s="8"/>
      <c r="D40" s="8"/>
      <c r="E40" s="6"/>
      <c r="F40" s="6"/>
      <c r="G40" s="6"/>
    </row>
    <row r="41" spans="1:7" x14ac:dyDescent="0.3">
      <c r="A41" s="6"/>
      <c r="B41" s="6"/>
      <c r="C41" s="8"/>
      <c r="D41" s="8"/>
      <c r="E41" s="6"/>
      <c r="F41" s="6"/>
      <c r="G41" s="6"/>
    </row>
    <row r="42" spans="1:7" x14ac:dyDescent="0.3">
      <c r="A42" s="6"/>
      <c r="B42" s="6"/>
      <c r="C42" s="8"/>
      <c r="D42" s="8"/>
      <c r="E42" s="6"/>
      <c r="F42" s="6"/>
      <c r="G42" s="6"/>
    </row>
    <row r="43" spans="1:7" x14ac:dyDescent="0.3">
      <c r="A43" s="6"/>
      <c r="B43" s="6"/>
      <c r="C43" s="8"/>
      <c r="D43" s="8"/>
      <c r="E43" s="6"/>
      <c r="F43" s="6"/>
      <c r="G43" s="6"/>
    </row>
    <row r="44" spans="1:7" x14ac:dyDescent="0.3">
      <c r="A44" s="6"/>
      <c r="B44" s="6"/>
      <c r="C44" s="8"/>
      <c r="D44" s="8"/>
      <c r="E44" s="6"/>
      <c r="F44" s="6"/>
      <c r="G44" s="6"/>
    </row>
    <row r="45" spans="1:7" x14ac:dyDescent="0.3">
      <c r="A45" s="6"/>
      <c r="B45" s="6"/>
      <c r="C45" s="8"/>
      <c r="D45" s="8"/>
      <c r="E45" s="6"/>
      <c r="F45" s="6"/>
      <c r="G45" s="6"/>
    </row>
    <row r="46" spans="1:7" x14ac:dyDescent="0.3">
      <c r="A46" s="6"/>
      <c r="B46" s="6"/>
      <c r="C46" s="8"/>
      <c r="D46" s="8"/>
      <c r="E46" s="6"/>
      <c r="F46" s="6"/>
      <c r="G46" s="6"/>
    </row>
    <row r="47" spans="1:7" x14ac:dyDescent="0.3">
      <c r="A47" s="6"/>
      <c r="B47" s="6"/>
      <c r="C47" s="8"/>
      <c r="D47" s="8"/>
      <c r="E47" s="6"/>
      <c r="F47" s="6"/>
      <c r="G47" s="6"/>
    </row>
    <row r="48" spans="1:7" x14ac:dyDescent="0.3">
      <c r="A48" s="6"/>
      <c r="B48" s="6"/>
      <c r="C48" s="8"/>
      <c r="D48" s="8"/>
      <c r="E48" s="6"/>
      <c r="F48" s="6"/>
      <c r="G48" s="6"/>
    </row>
    <row r="49" spans="1:7" x14ac:dyDescent="0.3">
      <c r="A49" s="6"/>
      <c r="B49" s="6"/>
      <c r="C49" s="8"/>
      <c r="D49" s="8"/>
      <c r="E49" s="6"/>
      <c r="F49" s="6"/>
      <c r="G49" s="6"/>
    </row>
    <row r="50" spans="1:7" x14ac:dyDescent="0.3">
      <c r="A50" s="6"/>
      <c r="B50" s="6"/>
      <c r="C50" s="8"/>
      <c r="D50" s="8"/>
      <c r="E50" s="6"/>
      <c r="F50" s="6"/>
      <c r="G50" s="6"/>
    </row>
    <row r="51" spans="1:7" x14ac:dyDescent="0.3">
      <c r="A51" s="6"/>
      <c r="B51" s="6"/>
      <c r="C51" s="8"/>
      <c r="D51" s="8"/>
      <c r="E51" s="6"/>
      <c r="F51" s="6"/>
      <c r="G51" s="6"/>
    </row>
    <row r="52" spans="1:7" x14ac:dyDescent="0.3">
      <c r="A52" s="6"/>
      <c r="B52" s="6"/>
      <c r="C52" s="8"/>
      <c r="D52" s="8"/>
      <c r="E52" s="6"/>
      <c r="F52" s="6"/>
      <c r="G52" s="6"/>
    </row>
    <row r="53" spans="1:7" x14ac:dyDescent="0.3">
      <c r="A53" s="6"/>
      <c r="B53" s="6"/>
      <c r="C53" s="8"/>
      <c r="D53" s="8"/>
      <c r="E53" s="6"/>
      <c r="F53" s="6"/>
      <c r="G53" s="6"/>
    </row>
    <row r="54" spans="1:7" x14ac:dyDescent="0.3">
      <c r="A54" s="6"/>
      <c r="B54" s="6"/>
      <c r="C54" s="8"/>
      <c r="D54" s="8"/>
      <c r="E54" s="6"/>
      <c r="F54" s="6"/>
      <c r="G54" s="6"/>
    </row>
    <row r="55" spans="1:7" x14ac:dyDescent="0.3">
      <c r="A55" s="6"/>
      <c r="B55" s="6"/>
      <c r="C55" s="8"/>
      <c r="D55" s="8"/>
      <c r="E55" s="6"/>
      <c r="F55" s="6"/>
      <c r="G55" s="6"/>
    </row>
    <row r="56" spans="1:7" x14ac:dyDescent="0.3">
      <c r="A56" s="6"/>
      <c r="B56" s="6"/>
      <c r="C56" s="8"/>
      <c r="D56" s="8"/>
      <c r="E56" s="6"/>
      <c r="F56" s="6"/>
      <c r="G56" s="6"/>
    </row>
    <row r="57" spans="1:7" x14ac:dyDescent="0.3">
      <c r="A57" s="6"/>
      <c r="B57" s="6"/>
      <c r="C57" s="8"/>
      <c r="D57" s="8"/>
      <c r="E57" s="6"/>
      <c r="F57" s="6"/>
      <c r="G57" s="6"/>
    </row>
    <row r="58" spans="1:7" x14ac:dyDescent="0.3">
      <c r="A58" s="6"/>
      <c r="B58" s="6"/>
      <c r="C58" s="8"/>
      <c r="D58" s="8"/>
      <c r="E58" s="6"/>
      <c r="F58" s="6"/>
      <c r="G58" s="6"/>
    </row>
    <row r="59" spans="1:7" x14ac:dyDescent="0.3">
      <c r="A59" s="6"/>
      <c r="B59" s="6"/>
      <c r="C59" s="8"/>
      <c r="D59" s="8"/>
      <c r="E59" s="6"/>
      <c r="F59" s="6"/>
      <c r="G59" s="6"/>
    </row>
    <row r="60" spans="1:7" x14ac:dyDescent="0.3">
      <c r="A60" s="6"/>
      <c r="B60" s="6"/>
      <c r="C60" s="8"/>
      <c r="D60" s="8"/>
      <c r="E60" s="6"/>
      <c r="F60" s="6"/>
      <c r="G60" s="6"/>
    </row>
    <row r="61" spans="1:7" x14ac:dyDescent="0.3">
      <c r="A61" s="6"/>
      <c r="B61" s="6"/>
      <c r="C61" s="8"/>
      <c r="D61" s="8"/>
      <c r="E61" s="6"/>
      <c r="F61" s="6"/>
      <c r="G61" s="6"/>
    </row>
    <row r="62" spans="1:7" x14ac:dyDescent="0.3">
      <c r="A62" s="6"/>
      <c r="B62" s="6"/>
      <c r="C62" s="8"/>
      <c r="D62" s="8"/>
      <c r="E62" s="6"/>
      <c r="F62" s="6"/>
      <c r="G62" s="6"/>
    </row>
    <row r="63" spans="1:7" x14ac:dyDescent="0.3">
      <c r="A63" s="6"/>
      <c r="B63" s="6"/>
      <c r="C63" s="8"/>
      <c r="D63" s="8"/>
      <c r="E63" s="6"/>
      <c r="F63" s="6"/>
      <c r="G63" s="6"/>
    </row>
    <row r="64" spans="1:7" x14ac:dyDescent="0.3">
      <c r="A64" s="6"/>
      <c r="B64" s="6"/>
      <c r="C64" s="8"/>
      <c r="D64" s="8"/>
      <c r="E64" s="6"/>
      <c r="F64" s="6"/>
      <c r="G64" s="6"/>
    </row>
    <row r="65" spans="1:7" x14ac:dyDescent="0.3">
      <c r="A65" s="6"/>
      <c r="B65" s="6"/>
      <c r="C65" s="8"/>
      <c r="D65" s="8"/>
      <c r="E65" s="6"/>
      <c r="F65" s="6"/>
      <c r="G65" s="6"/>
    </row>
    <row r="66" spans="1:7" x14ac:dyDescent="0.3">
      <c r="A66" s="6"/>
      <c r="B66" s="6"/>
      <c r="C66" s="8"/>
      <c r="D66" s="8"/>
      <c r="E66" s="6"/>
      <c r="F66" s="6"/>
      <c r="G66" s="6"/>
    </row>
  </sheetData>
  <sortState ref="A6:G32">
    <sortCondition descending="1" ref="G6"/>
  </sortState>
  <mergeCells count="4">
    <mergeCell ref="A1:G1"/>
    <mergeCell ref="A3:G3"/>
    <mergeCell ref="A13:A14"/>
    <mergeCell ref="A10:A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zoomScaleNormal="100" workbookViewId="0">
      <selection activeCell="A9" sqref="A9:A93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3.42578125" style="1" customWidth="1"/>
    <col min="5" max="5" width="16.5703125" style="1" customWidth="1"/>
    <col min="6" max="6" width="15.7109375" style="1" customWidth="1"/>
    <col min="7" max="7" width="10.7109375" style="1" customWidth="1"/>
    <col min="8" max="16384" width="9.140625" style="1"/>
  </cols>
  <sheetData>
    <row r="1" spans="1:8" x14ac:dyDescent="0.3">
      <c r="A1" s="42" t="s">
        <v>90</v>
      </c>
      <c r="B1" s="43"/>
      <c r="C1" s="43"/>
      <c r="D1" s="43"/>
      <c r="E1" s="43"/>
      <c r="F1" s="43"/>
      <c r="G1" s="43"/>
    </row>
    <row r="2" spans="1:8" x14ac:dyDescent="0.3">
      <c r="A2" s="4"/>
      <c r="B2" s="7"/>
      <c r="C2" s="7"/>
      <c r="D2" s="7"/>
      <c r="E2" s="7"/>
      <c r="F2" s="7"/>
      <c r="G2" s="7"/>
    </row>
    <row r="3" spans="1:8" ht="20.25" x14ac:dyDescent="0.3">
      <c r="A3" s="44" t="s">
        <v>181</v>
      </c>
      <c r="B3" s="45"/>
      <c r="C3" s="45"/>
      <c r="D3" s="45"/>
      <c r="E3" s="45"/>
      <c r="F3" s="45"/>
      <c r="G3" s="45"/>
    </row>
    <row r="5" spans="1:8" s="3" customFormat="1" ht="97.5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5</v>
      </c>
      <c r="G5" s="26" t="s">
        <v>6</v>
      </c>
      <c r="H5" s="2"/>
    </row>
    <row r="6" spans="1:8" ht="37.5" x14ac:dyDescent="0.3">
      <c r="A6" s="23">
        <v>1</v>
      </c>
      <c r="B6" s="23">
        <v>328</v>
      </c>
      <c r="C6" s="24" t="s">
        <v>81</v>
      </c>
      <c r="D6" s="24" t="s">
        <v>46</v>
      </c>
      <c r="E6" s="25">
        <v>16</v>
      </c>
      <c r="F6" s="25">
        <f t="shared" ref="F6:F37" si="0">G6-E6</f>
        <v>106</v>
      </c>
      <c r="G6" s="25">
        <v>122</v>
      </c>
    </row>
    <row r="7" spans="1:8" ht="37.5" x14ac:dyDescent="0.3">
      <c r="A7" s="23">
        <v>2</v>
      </c>
      <c r="B7" s="23">
        <v>302</v>
      </c>
      <c r="C7" s="24" t="s">
        <v>56</v>
      </c>
      <c r="D7" s="24" t="s">
        <v>187</v>
      </c>
      <c r="E7" s="25">
        <v>19</v>
      </c>
      <c r="F7" s="25">
        <f t="shared" si="0"/>
        <v>102</v>
      </c>
      <c r="G7" s="25">
        <f>121</f>
        <v>121</v>
      </c>
    </row>
    <row r="8" spans="1:8" ht="37.5" x14ac:dyDescent="0.3">
      <c r="A8" s="23">
        <v>3</v>
      </c>
      <c r="B8" s="23">
        <v>345</v>
      </c>
      <c r="C8" s="24" t="s">
        <v>62</v>
      </c>
      <c r="D8" s="24" t="s">
        <v>131</v>
      </c>
      <c r="E8" s="25">
        <v>18</v>
      </c>
      <c r="F8" s="25">
        <f t="shared" si="0"/>
        <v>102.5</v>
      </c>
      <c r="G8" s="25">
        <f>120+0.5</f>
        <v>120.5</v>
      </c>
    </row>
    <row r="9" spans="1:8" ht="37.5" x14ac:dyDescent="0.3">
      <c r="A9" s="40">
        <v>4</v>
      </c>
      <c r="B9" s="10">
        <v>341</v>
      </c>
      <c r="C9" s="9" t="s">
        <v>190</v>
      </c>
      <c r="D9" s="9" t="s">
        <v>191</v>
      </c>
      <c r="E9" s="10">
        <v>17</v>
      </c>
      <c r="F9" s="10">
        <f t="shared" si="0"/>
        <v>99.7</v>
      </c>
      <c r="G9" s="10">
        <v>116.7</v>
      </c>
    </row>
    <row r="10" spans="1:8" ht="37.5" x14ac:dyDescent="0.3">
      <c r="A10" s="40">
        <v>5</v>
      </c>
      <c r="B10" s="10">
        <v>314</v>
      </c>
      <c r="C10" s="9" t="s">
        <v>28</v>
      </c>
      <c r="D10" s="9" t="s">
        <v>183</v>
      </c>
      <c r="E10" s="10">
        <v>18</v>
      </c>
      <c r="F10" s="10">
        <f t="shared" si="0"/>
        <v>98</v>
      </c>
      <c r="G10" s="10">
        <v>116</v>
      </c>
    </row>
    <row r="11" spans="1:8" ht="37.5" x14ac:dyDescent="0.3">
      <c r="A11" s="40">
        <v>6</v>
      </c>
      <c r="B11" s="10">
        <v>346</v>
      </c>
      <c r="C11" s="9" t="s">
        <v>290</v>
      </c>
      <c r="D11" s="9" t="s">
        <v>46</v>
      </c>
      <c r="E11" s="10">
        <v>18</v>
      </c>
      <c r="F11" s="10">
        <f t="shared" si="0"/>
        <v>92</v>
      </c>
      <c r="G11" s="10">
        <v>110</v>
      </c>
    </row>
    <row r="12" spans="1:8" ht="37.5" x14ac:dyDescent="0.3">
      <c r="A12" s="40">
        <v>7</v>
      </c>
      <c r="B12" s="10">
        <v>320</v>
      </c>
      <c r="C12" s="9" t="s">
        <v>52</v>
      </c>
      <c r="D12" s="9" t="s">
        <v>183</v>
      </c>
      <c r="E12" s="10">
        <v>17</v>
      </c>
      <c r="F12" s="10">
        <f t="shared" si="0"/>
        <v>85</v>
      </c>
      <c r="G12" s="10">
        <v>102</v>
      </c>
    </row>
    <row r="13" spans="1:8" ht="37.5" x14ac:dyDescent="0.3">
      <c r="A13" s="40">
        <v>8</v>
      </c>
      <c r="B13" s="10">
        <v>344</v>
      </c>
      <c r="C13" s="9" t="s">
        <v>82</v>
      </c>
      <c r="D13" s="9" t="s">
        <v>131</v>
      </c>
      <c r="E13" s="10">
        <v>20</v>
      </c>
      <c r="F13" s="10">
        <f t="shared" si="0"/>
        <v>80</v>
      </c>
      <c r="G13" s="10">
        <f>100</f>
        <v>100</v>
      </c>
    </row>
    <row r="14" spans="1:8" ht="37.5" x14ac:dyDescent="0.3">
      <c r="A14" s="40">
        <v>9</v>
      </c>
      <c r="B14" s="10">
        <v>303</v>
      </c>
      <c r="C14" s="9" t="s">
        <v>85</v>
      </c>
      <c r="D14" s="9" t="s">
        <v>187</v>
      </c>
      <c r="E14" s="10">
        <v>19</v>
      </c>
      <c r="F14" s="10">
        <f t="shared" si="0"/>
        <v>72.400000000000006</v>
      </c>
      <c r="G14" s="10">
        <v>91.4</v>
      </c>
    </row>
    <row r="15" spans="1:8" ht="37.5" x14ac:dyDescent="0.3">
      <c r="A15" s="40">
        <v>10</v>
      </c>
      <c r="B15" s="10">
        <v>350</v>
      </c>
      <c r="C15" s="9" t="s">
        <v>237</v>
      </c>
      <c r="D15" s="9" t="s">
        <v>60</v>
      </c>
      <c r="E15" s="10">
        <v>18</v>
      </c>
      <c r="F15" s="10">
        <f t="shared" si="0"/>
        <v>73</v>
      </c>
      <c r="G15" s="10">
        <v>91</v>
      </c>
    </row>
    <row r="16" spans="1:8" ht="75" x14ac:dyDescent="0.3">
      <c r="A16" s="40">
        <v>11</v>
      </c>
      <c r="B16" s="10">
        <v>384</v>
      </c>
      <c r="C16" s="9" t="s">
        <v>223</v>
      </c>
      <c r="D16" s="9" t="s">
        <v>125</v>
      </c>
      <c r="E16" s="10">
        <v>17</v>
      </c>
      <c r="F16" s="10">
        <f t="shared" si="0"/>
        <v>72</v>
      </c>
      <c r="G16" s="10">
        <v>89</v>
      </c>
    </row>
    <row r="17" spans="1:7" ht="75" x14ac:dyDescent="0.3">
      <c r="A17" s="40">
        <v>12</v>
      </c>
      <c r="B17" s="10">
        <v>343</v>
      </c>
      <c r="C17" s="9" t="s">
        <v>230</v>
      </c>
      <c r="D17" s="9" t="s">
        <v>231</v>
      </c>
      <c r="E17" s="10">
        <v>9</v>
      </c>
      <c r="F17" s="10">
        <f t="shared" si="0"/>
        <v>76</v>
      </c>
      <c r="G17" s="10">
        <v>85</v>
      </c>
    </row>
    <row r="18" spans="1:7" ht="37.5" x14ac:dyDescent="0.3">
      <c r="A18" s="46">
        <v>13</v>
      </c>
      <c r="B18" s="10">
        <v>323</v>
      </c>
      <c r="C18" s="9" t="s">
        <v>54</v>
      </c>
      <c r="D18" s="9" t="s">
        <v>55</v>
      </c>
      <c r="E18" s="10">
        <v>19</v>
      </c>
      <c r="F18" s="10">
        <f t="shared" si="0"/>
        <v>62.400000000000006</v>
      </c>
      <c r="G18" s="10">
        <v>81.400000000000006</v>
      </c>
    </row>
    <row r="19" spans="1:7" ht="37.5" x14ac:dyDescent="0.3">
      <c r="A19" s="48"/>
      <c r="B19" s="10">
        <v>360</v>
      </c>
      <c r="C19" s="9" t="s">
        <v>86</v>
      </c>
      <c r="D19" s="9" t="s">
        <v>32</v>
      </c>
      <c r="E19" s="10">
        <v>19</v>
      </c>
      <c r="F19" s="10">
        <f t="shared" si="0"/>
        <v>62.400000000000006</v>
      </c>
      <c r="G19" s="10">
        <v>81.400000000000006</v>
      </c>
    </row>
    <row r="20" spans="1:7" ht="37.5" x14ac:dyDescent="0.3">
      <c r="A20" s="40">
        <v>14</v>
      </c>
      <c r="B20" s="10">
        <v>325</v>
      </c>
      <c r="C20" s="9" t="s">
        <v>53</v>
      </c>
      <c r="D20" s="9" t="s">
        <v>184</v>
      </c>
      <c r="E20" s="10">
        <v>16</v>
      </c>
      <c r="F20" s="10">
        <f t="shared" si="0"/>
        <v>65</v>
      </c>
      <c r="G20" s="10">
        <v>81</v>
      </c>
    </row>
    <row r="21" spans="1:7" ht="37.5" x14ac:dyDescent="0.3">
      <c r="A21" s="40">
        <v>15</v>
      </c>
      <c r="B21" s="10">
        <v>340</v>
      </c>
      <c r="C21" s="9" t="s">
        <v>215</v>
      </c>
      <c r="D21" s="9" t="s">
        <v>191</v>
      </c>
      <c r="E21" s="10">
        <v>16</v>
      </c>
      <c r="F21" s="10">
        <f t="shared" si="0"/>
        <v>64.599999999999994</v>
      </c>
      <c r="G21" s="10">
        <v>80.599999999999994</v>
      </c>
    </row>
    <row r="22" spans="1:7" ht="37.5" x14ac:dyDescent="0.3">
      <c r="A22" s="40">
        <v>16</v>
      </c>
      <c r="B22" s="12">
        <v>315</v>
      </c>
      <c r="C22" s="22" t="s">
        <v>292</v>
      </c>
      <c r="D22" s="22" t="s">
        <v>133</v>
      </c>
      <c r="E22" s="12">
        <v>0</v>
      </c>
      <c r="F22" s="10">
        <f t="shared" si="0"/>
        <v>80.5</v>
      </c>
      <c r="G22" s="10">
        <v>80.5</v>
      </c>
    </row>
    <row r="23" spans="1:7" ht="37.5" x14ac:dyDescent="0.3">
      <c r="A23" s="46">
        <v>17</v>
      </c>
      <c r="B23" s="10">
        <v>317</v>
      </c>
      <c r="C23" s="9" t="s">
        <v>61</v>
      </c>
      <c r="D23" s="9" t="s">
        <v>183</v>
      </c>
      <c r="E23" s="10">
        <v>17</v>
      </c>
      <c r="F23" s="10">
        <f t="shared" si="0"/>
        <v>63</v>
      </c>
      <c r="G23" s="10">
        <v>80</v>
      </c>
    </row>
    <row r="24" spans="1:7" ht="75" x14ac:dyDescent="0.3">
      <c r="A24" s="47"/>
      <c r="B24" s="10">
        <v>321</v>
      </c>
      <c r="C24" s="9" t="s">
        <v>241</v>
      </c>
      <c r="D24" s="9" t="s">
        <v>135</v>
      </c>
      <c r="E24" s="10">
        <v>14</v>
      </c>
      <c r="F24" s="10">
        <f t="shared" si="0"/>
        <v>66</v>
      </c>
      <c r="G24" s="10">
        <v>80</v>
      </c>
    </row>
    <row r="25" spans="1:7" ht="75" x14ac:dyDescent="0.3">
      <c r="A25" s="48"/>
      <c r="B25" s="10">
        <v>383</v>
      </c>
      <c r="C25" s="9" t="s">
        <v>245</v>
      </c>
      <c r="D25" s="9" t="s">
        <v>125</v>
      </c>
      <c r="E25" s="10">
        <v>17</v>
      </c>
      <c r="F25" s="10">
        <f t="shared" si="0"/>
        <v>63</v>
      </c>
      <c r="G25" s="10">
        <v>80</v>
      </c>
    </row>
    <row r="26" spans="1:7" ht="37.5" x14ac:dyDescent="0.3">
      <c r="A26" s="40">
        <v>18</v>
      </c>
      <c r="B26" s="10">
        <v>312</v>
      </c>
      <c r="C26" s="9" t="s">
        <v>74</v>
      </c>
      <c r="D26" s="9" t="s">
        <v>72</v>
      </c>
      <c r="E26" s="10">
        <v>19</v>
      </c>
      <c r="F26" s="10">
        <f t="shared" si="0"/>
        <v>61</v>
      </c>
      <c r="G26" s="10">
        <f>74+6</f>
        <v>80</v>
      </c>
    </row>
    <row r="27" spans="1:7" ht="37.5" x14ac:dyDescent="0.3">
      <c r="A27" s="46">
        <v>19</v>
      </c>
      <c r="B27" s="19">
        <v>308</v>
      </c>
      <c r="C27" s="33" t="s">
        <v>264</v>
      </c>
      <c r="D27" s="34" t="s">
        <v>265</v>
      </c>
      <c r="E27" s="15">
        <v>20</v>
      </c>
      <c r="F27" s="10">
        <f t="shared" si="0"/>
        <v>59</v>
      </c>
      <c r="G27" s="19">
        <v>79</v>
      </c>
    </row>
    <row r="28" spans="1:7" ht="56.25" x14ac:dyDescent="0.3">
      <c r="A28" s="47"/>
      <c r="B28" s="10">
        <v>355</v>
      </c>
      <c r="C28" s="9" t="s">
        <v>67</v>
      </c>
      <c r="D28" s="9" t="s">
        <v>186</v>
      </c>
      <c r="E28" s="10">
        <v>19</v>
      </c>
      <c r="F28" s="10">
        <f t="shared" si="0"/>
        <v>60</v>
      </c>
      <c r="G28" s="10">
        <v>79</v>
      </c>
    </row>
    <row r="29" spans="1:7" ht="56.25" x14ac:dyDescent="0.3">
      <c r="A29" s="47"/>
      <c r="B29" s="10">
        <v>356</v>
      </c>
      <c r="C29" s="9" t="s">
        <v>185</v>
      </c>
      <c r="D29" s="9" t="s">
        <v>186</v>
      </c>
      <c r="E29" s="10">
        <v>19</v>
      </c>
      <c r="F29" s="10">
        <f t="shared" si="0"/>
        <v>60</v>
      </c>
      <c r="G29" s="10">
        <v>79</v>
      </c>
    </row>
    <row r="30" spans="1:7" ht="37.5" x14ac:dyDescent="0.3">
      <c r="A30" s="48"/>
      <c r="B30" s="10">
        <v>369</v>
      </c>
      <c r="C30" s="9" t="s">
        <v>77</v>
      </c>
      <c r="D30" s="9" t="s">
        <v>116</v>
      </c>
      <c r="E30" s="10">
        <v>15</v>
      </c>
      <c r="F30" s="10">
        <f t="shared" si="0"/>
        <v>64</v>
      </c>
      <c r="G30" s="10">
        <v>79</v>
      </c>
    </row>
    <row r="31" spans="1:7" ht="37.5" x14ac:dyDescent="0.3">
      <c r="A31" s="40">
        <v>20</v>
      </c>
      <c r="B31" s="10">
        <v>305</v>
      </c>
      <c r="C31" s="9" t="s">
        <v>83</v>
      </c>
      <c r="D31" s="9" t="s">
        <v>65</v>
      </c>
      <c r="E31" s="10">
        <v>18</v>
      </c>
      <c r="F31" s="10">
        <f t="shared" si="0"/>
        <v>60.5</v>
      </c>
      <c r="G31" s="10">
        <f>70.5+8</f>
        <v>78.5</v>
      </c>
    </row>
    <row r="32" spans="1:7" ht="37.5" x14ac:dyDescent="0.3">
      <c r="A32" s="40">
        <v>21</v>
      </c>
      <c r="B32" s="10">
        <v>311</v>
      </c>
      <c r="C32" s="9" t="s">
        <v>78</v>
      </c>
      <c r="D32" s="9" t="s">
        <v>72</v>
      </c>
      <c r="E32" s="10">
        <v>19</v>
      </c>
      <c r="F32" s="10">
        <f t="shared" si="0"/>
        <v>58.7</v>
      </c>
      <c r="G32" s="10">
        <f>71.7+6</f>
        <v>77.7</v>
      </c>
    </row>
    <row r="33" spans="1:7" ht="75" x14ac:dyDescent="0.3">
      <c r="A33" s="46">
        <v>22</v>
      </c>
      <c r="B33" s="10">
        <v>322</v>
      </c>
      <c r="C33" s="9" t="s">
        <v>192</v>
      </c>
      <c r="D33" s="9" t="s">
        <v>193</v>
      </c>
      <c r="E33" s="10">
        <v>16</v>
      </c>
      <c r="F33" s="10">
        <f t="shared" si="0"/>
        <v>61</v>
      </c>
      <c r="G33" s="10">
        <v>77</v>
      </c>
    </row>
    <row r="34" spans="1:7" ht="37.5" x14ac:dyDescent="0.3">
      <c r="A34" s="47"/>
      <c r="B34" s="10">
        <v>327</v>
      </c>
      <c r="C34" s="9" t="s">
        <v>244</v>
      </c>
      <c r="D34" s="9" t="s">
        <v>184</v>
      </c>
      <c r="E34" s="10">
        <v>17</v>
      </c>
      <c r="F34" s="10">
        <f t="shared" si="0"/>
        <v>60</v>
      </c>
      <c r="G34" s="10">
        <v>77</v>
      </c>
    </row>
    <row r="35" spans="1:7" ht="37.5" x14ac:dyDescent="0.3">
      <c r="A35" s="47"/>
      <c r="B35" s="10">
        <v>333</v>
      </c>
      <c r="C35" s="9" t="s">
        <v>239</v>
      </c>
      <c r="D35" s="9" t="s">
        <v>175</v>
      </c>
      <c r="E35" s="10">
        <v>20</v>
      </c>
      <c r="F35" s="10">
        <f t="shared" si="0"/>
        <v>57</v>
      </c>
      <c r="G35" s="10">
        <v>77</v>
      </c>
    </row>
    <row r="36" spans="1:7" ht="37.5" x14ac:dyDescent="0.3">
      <c r="A36" s="47"/>
      <c r="B36" s="10">
        <v>342</v>
      </c>
      <c r="C36" s="9" t="s">
        <v>202</v>
      </c>
      <c r="D36" s="9" t="s">
        <v>191</v>
      </c>
      <c r="E36" s="10">
        <v>17</v>
      </c>
      <c r="F36" s="10">
        <f t="shared" si="0"/>
        <v>60</v>
      </c>
      <c r="G36" s="10">
        <v>77</v>
      </c>
    </row>
    <row r="37" spans="1:7" ht="37.5" x14ac:dyDescent="0.3">
      <c r="A37" s="48"/>
      <c r="B37" s="10">
        <v>313</v>
      </c>
      <c r="C37" s="9" t="s">
        <v>226</v>
      </c>
      <c r="D37" s="9" t="s">
        <v>72</v>
      </c>
      <c r="E37" s="10">
        <v>17</v>
      </c>
      <c r="F37" s="10">
        <f t="shared" si="0"/>
        <v>60</v>
      </c>
      <c r="G37" s="10">
        <f>71+6</f>
        <v>77</v>
      </c>
    </row>
    <row r="38" spans="1:7" ht="37.5" x14ac:dyDescent="0.3">
      <c r="A38" s="40">
        <v>23</v>
      </c>
      <c r="B38" s="10">
        <v>324</v>
      </c>
      <c r="C38" s="9" t="s">
        <v>207</v>
      </c>
      <c r="D38" s="9" t="s">
        <v>55</v>
      </c>
      <c r="E38" s="10">
        <v>16</v>
      </c>
      <c r="F38" s="10">
        <f t="shared" ref="F38:F69" si="1">G38-E38</f>
        <v>60</v>
      </c>
      <c r="G38" s="10">
        <v>76</v>
      </c>
    </row>
    <row r="39" spans="1:7" ht="56.25" x14ac:dyDescent="0.3">
      <c r="A39" s="40">
        <v>24</v>
      </c>
      <c r="B39" s="19">
        <v>319</v>
      </c>
      <c r="C39" s="9" t="s">
        <v>275</v>
      </c>
      <c r="D39" s="20" t="s">
        <v>276</v>
      </c>
      <c r="E39" s="19">
        <v>17</v>
      </c>
      <c r="F39" s="10">
        <f t="shared" si="1"/>
        <v>58</v>
      </c>
      <c r="G39" s="19">
        <v>75</v>
      </c>
    </row>
    <row r="40" spans="1:7" ht="37.5" x14ac:dyDescent="0.3">
      <c r="A40" s="40">
        <v>25</v>
      </c>
      <c r="B40" s="10">
        <v>347</v>
      </c>
      <c r="C40" s="9" t="s">
        <v>281</v>
      </c>
      <c r="D40" s="9" t="s">
        <v>75</v>
      </c>
      <c r="E40" s="10">
        <v>15</v>
      </c>
      <c r="F40" s="10">
        <f t="shared" si="1"/>
        <v>59.7</v>
      </c>
      <c r="G40" s="10">
        <v>74.7</v>
      </c>
    </row>
    <row r="41" spans="1:7" ht="56.25" x14ac:dyDescent="0.3">
      <c r="A41" s="46">
        <v>26</v>
      </c>
      <c r="B41" s="10">
        <v>387</v>
      </c>
      <c r="C41" s="9" t="s">
        <v>88</v>
      </c>
      <c r="D41" s="9" t="s">
        <v>43</v>
      </c>
      <c r="E41" s="10">
        <v>18</v>
      </c>
      <c r="F41" s="10">
        <f t="shared" si="1"/>
        <v>55</v>
      </c>
      <c r="G41" s="10">
        <v>73</v>
      </c>
    </row>
    <row r="42" spans="1:7" ht="37.5" x14ac:dyDescent="0.3">
      <c r="A42" s="48"/>
      <c r="B42" s="10">
        <v>306</v>
      </c>
      <c r="C42" s="9" t="s">
        <v>64</v>
      </c>
      <c r="D42" s="9" t="s">
        <v>65</v>
      </c>
      <c r="E42" s="10">
        <v>16</v>
      </c>
      <c r="F42" s="10">
        <f t="shared" si="1"/>
        <v>57</v>
      </c>
      <c r="G42" s="10">
        <f>65+8</f>
        <v>73</v>
      </c>
    </row>
    <row r="43" spans="1:7" ht="37.5" x14ac:dyDescent="0.3">
      <c r="A43" s="40">
        <v>27</v>
      </c>
      <c r="B43" s="10">
        <v>351</v>
      </c>
      <c r="C43" s="9" t="s">
        <v>243</v>
      </c>
      <c r="D43" s="9" t="s">
        <v>229</v>
      </c>
      <c r="E43" s="10">
        <v>18</v>
      </c>
      <c r="F43" s="10">
        <f t="shared" si="1"/>
        <v>54</v>
      </c>
      <c r="G43" s="10">
        <f>58+14</f>
        <v>72</v>
      </c>
    </row>
    <row r="44" spans="1:7" s="11" customFormat="1" ht="37.5" x14ac:dyDescent="0.3">
      <c r="A44" s="40">
        <v>28</v>
      </c>
      <c r="B44" s="10">
        <v>370</v>
      </c>
      <c r="C44" s="9" t="s">
        <v>252</v>
      </c>
      <c r="D44" s="9" t="s">
        <v>116</v>
      </c>
      <c r="E44" s="10">
        <v>16</v>
      </c>
      <c r="F44" s="10">
        <f t="shared" si="1"/>
        <v>55</v>
      </c>
      <c r="G44" s="10">
        <v>71</v>
      </c>
    </row>
    <row r="45" spans="1:7" ht="93.75" x14ac:dyDescent="0.3">
      <c r="A45" s="40">
        <v>29</v>
      </c>
      <c r="B45" s="10">
        <v>304</v>
      </c>
      <c r="C45" s="9" t="s">
        <v>68</v>
      </c>
      <c r="D45" s="9" t="s">
        <v>69</v>
      </c>
      <c r="E45" s="10">
        <v>16</v>
      </c>
      <c r="F45" s="10">
        <f t="shared" si="1"/>
        <v>54</v>
      </c>
      <c r="G45" s="10">
        <v>70</v>
      </c>
    </row>
    <row r="46" spans="1:7" ht="37.5" x14ac:dyDescent="0.3">
      <c r="A46" s="46">
        <v>30</v>
      </c>
      <c r="B46" s="10">
        <v>331</v>
      </c>
      <c r="C46" s="9" t="s">
        <v>248</v>
      </c>
      <c r="D46" s="9" t="s">
        <v>249</v>
      </c>
      <c r="E46" s="10">
        <v>15</v>
      </c>
      <c r="F46" s="10">
        <f t="shared" si="1"/>
        <v>55</v>
      </c>
      <c r="G46" s="10">
        <v>70</v>
      </c>
    </row>
    <row r="47" spans="1:7" ht="56.25" x14ac:dyDescent="0.3">
      <c r="A47" s="47"/>
      <c r="B47" s="10">
        <v>335</v>
      </c>
      <c r="C47" s="9" t="s">
        <v>208</v>
      </c>
      <c r="D47" s="9" t="s">
        <v>35</v>
      </c>
      <c r="E47" s="10">
        <v>15</v>
      </c>
      <c r="F47" s="10">
        <f t="shared" si="1"/>
        <v>55</v>
      </c>
      <c r="G47" s="10">
        <v>70</v>
      </c>
    </row>
    <row r="48" spans="1:7" ht="37.5" x14ac:dyDescent="0.3">
      <c r="A48" s="47"/>
      <c r="B48" s="10">
        <v>348</v>
      </c>
      <c r="C48" s="9" t="s">
        <v>216</v>
      </c>
      <c r="D48" s="9" t="s">
        <v>75</v>
      </c>
      <c r="E48" s="10">
        <v>15</v>
      </c>
      <c r="F48" s="10">
        <f t="shared" si="1"/>
        <v>55</v>
      </c>
      <c r="G48" s="10">
        <v>70</v>
      </c>
    </row>
    <row r="49" spans="1:7" ht="37.5" x14ac:dyDescent="0.3">
      <c r="A49" s="48"/>
      <c r="B49" s="10">
        <v>349</v>
      </c>
      <c r="C49" s="9" t="s">
        <v>162</v>
      </c>
      <c r="D49" s="9" t="s">
        <v>60</v>
      </c>
      <c r="E49" s="10">
        <v>18</v>
      </c>
      <c r="F49" s="10">
        <f t="shared" si="1"/>
        <v>52</v>
      </c>
      <c r="G49" s="10">
        <v>70</v>
      </c>
    </row>
    <row r="50" spans="1:7" ht="93.75" x14ac:dyDescent="0.3">
      <c r="A50" s="40">
        <v>31</v>
      </c>
      <c r="B50" s="10">
        <v>353</v>
      </c>
      <c r="C50" s="9" t="s">
        <v>291</v>
      </c>
      <c r="D50" s="9" t="s">
        <v>84</v>
      </c>
      <c r="E50" s="10">
        <v>16</v>
      </c>
      <c r="F50" s="10">
        <f t="shared" si="1"/>
        <v>53.7</v>
      </c>
      <c r="G50" s="10">
        <v>69.7</v>
      </c>
    </row>
    <row r="51" spans="1:7" ht="37.5" x14ac:dyDescent="0.3">
      <c r="A51" s="46">
        <v>32</v>
      </c>
      <c r="B51" s="10">
        <v>337</v>
      </c>
      <c r="C51" s="9" t="s">
        <v>163</v>
      </c>
      <c r="D51" s="9" t="s">
        <v>119</v>
      </c>
      <c r="E51" s="10">
        <v>19</v>
      </c>
      <c r="F51" s="10">
        <f t="shared" si="1"/>
        <v>50</v>
      </c>
      <c r="G51" s="10">
        <v>69</v>
      </c>
    </row>
    <row r="52" spans="1:7" ht="56.25" x14ac:dyDescent="0.3">
      <c r="A52" s="48"/>
      <c r="B52" s="10">
        <v>359</v>
      </c>
      <c r="C52" s="9" t="s">
        <v>220</v>
      </c>
      <c r="D52" s="9" t="s">
        <v>214</v>
      </c>
      <c r="E52" s="10">
        <v>16</v>
      </c>
      <c r="F52" s="10">
        <f t="shared" si="1"/>
        <v>53</v>
      </c>
      <c r="G52" s="10">
        <v>69</v>
      </c>
    </row>
    <row r="53" spans="1:7" ht="56.25" x14ac:dyDescent="0.3">
      <c r="A53" s="46">
        <v>33</v>
      </c>
      <c r="B53" s="19">
        <v>318</v>
      </c>
      <c r="C53" s="17" t="s">
        <v>277</v>
      </c>
      <c r="D53" s="20" t="s">
        <v>276</v>
      </c>
      <c r="E53" s="19">
        <v>16</v>
      </c>
      <c r="F53" s="10">
        <f t="shared" si="1"/>
        <v>52</v>
      </c>
      <c r="G53" s="19">
        <v>68</v>
      </c>
    </row>
    <row r="54" spans="1:7" ht="37.5" x14ac:dyDescent="0.3">
      <c r="A54" s="47"/>
      <c r="B54" s="10">
        <v>358</v>
      </c>
      <c r="C54" s="9" t="s">
        <v>188</v>
      </c>
      <c r="D54" s="9" t="s">
        <v>189</v>
      </c>
      <c r="E54" s="10">
        <v>18</v>
      </c>
      <c r="F54" s="10">
        <f t="shared" si="1"/>
        <v>50</v>
      </c>
      <c r="G54" s="10">
        <v>68</v>
      </c>
    </row>
    <row r="55" spans="1:7" ht="46.5" customHeight="1" x14ac:dyDescent="0.3">
      <c r="A55" s="47"/>
      <c r="B55" s="10">
        <v>362</v>
      </c>
      <c r="C55" s="9" t="s">
        <v>50</v>
      </c>
      <c r="D55" s="9" t="s">
        <v>180</v>
      </c>
      <c r="E55" s="10">
        <v>18</v>
      </c>
      <c r="F55" s="10">
        <f t="shared" si="1"/>
        <v>50</v>
      </c>
      <c r="G55" s="10">
        <v>68</v>
      </c>
    </row>
    <row r="56" spans="1:7" ht="37.5" x14ac:dyDescent="0.3">
      <c r="A56" s="47"/>
      <c r="B56" s="10">
        <v>385</v>
      </c>
      <c r="C56" s="9" t="s">
        <v>246</v>
      </c>
      <c r="D56" s="9" t="s">
        <v>71</v>
      </c>
      <c r="E56" s="10">
        <v>18</v>
      </c>
      <c r="F56" s="10">
        <f t="shared" si="1"/>
        <v>50</v>
      </c>
      <c r="G56" s="10">
        <v>68</v>
      </c>
    </row>
    <row r="57" spans="1:7" ht="37.5" x14ac:dyDescent="0.3">
      <c r="A57" s="48"/>
      <c r="B57" s="10">
        <v>386</v>
      </c>
      <c r="C57" s="9" t="s">
        <v>227</v>
      </c>
      <c r="D57" s="9" t="s">
        <v>225</v>
      </c>
      <c r="E57" s="10">
        <v>16</v>
      </c>
      <c r="F57" s="10">
        <f t="shared" si="1"/>
        <v>52</v>
      </c>
      <c r="G57" s="10">
        <v>68</v>
      </c>
    </row>
    <row r="58" spans="1:7" ht="37.5" x14ac:dyDescent="0.3">
      <c r="A58" s="40">
        <v>34</v>
      </c>
      <c r="B58" s="10">
        <v>330</v>
      </c>
      <c r="C58" s="9" t="s">
        <v>204</v>
      </c>
      <c r="D58" s="9" t="s">
        <v>60</v>
      </c>
      <c r="E58" s="10">
        <v>15</v>
      </c>
      <c r="F58" s="10">
        <f t="shared" si="1"/>
        <v>52.7</v>
      </c>
      <c r="G58" s="10">
        <v>67.7</v>
      </c>
    </row>
    <row r="59" spans="1:7" ht="37.5" x14ac:dyDescent="0.3">
      <c r="A59" s="40">
        <v>35</v>
      </c>
      <c r="B59" s="10">
        <v>326</v>
      </c>
      <c r="C59" s="9" t="s">
        <v>240</v>
      </c>
      <c r="D59" s="9" t="s">
        <v>184</v>
      </c>
      <c r="E59" s="10">
        <v>17</v>
      </c>
      <c r="F59" s="10">
        <f t="shared" si="1"/>
        <v>50.400000000000006</v>
      </c>
      <c r="G59" s="10">
        <v>67.400000000000006</v>
      </c>
    </row>
    <row r="60" spans="1:7" ht="56.25" x14ac:dyDescent="0.3">
      <c r="A60" s="46">
        <v>36</v>
      </c>
      <c r="B60" s="10">
        <v>332</v>
      </c>
      <c r="C60" s="9" t="s">
        <v>238</v>
      </c>
      <c r="D60" s="9" t="s">
        <v>172</v>
      </c>
      <c r="E60" s="10">
        <v>17</v>
      </c>
      <c r="F60" s="10">
        <f t="shared" si="1"/>
        <v>50</v>
      </c>
      <c r="G60" s="10">
        <v>67</v>
      </c>
    </row>
    <row r="61" spans="1:7" ht="37.5" x14ac:dyDescent="0.3">
      <c r="A61" s="48"/>
      <c r="B61" s="10">
        <v>382</v>
      </c>
      <c r="C61" s="9" t="s">
        <v>199</v>
      </c>
      <c r="D61" s="9" t="s">
        <v>39</v>
      </c>
      <c r="E61" s="10">
        <v>16</v>
      </c>
      <c r="F61" s="10">
        <f t="shared" si="1"/>
        <v>51</v>
      </c>
      <c r="G61" s="10">
        <v>67</v>
      </c>
    </row>
    <row r="62" spans="1:7" ht="93.75" x14ac:dyDescent="0.3">
      <c r="A62" s="46">
        <v>37</v>
      </c>
      <c r="B62" s="10">
        <v>361</v>
      </c>
      <c r="C62" s="9" t="s">
        <v>12</v>
      </c>
      <c r="D62" s="9" t="s">
        <v>33</v>
      </c>
      <c r="E62" s="10">
        <v>11</v>
      </c>
      <c r="F62" s="10">
        <f t="shared" si="1"/>
        <v>55</v>
      </c>
      <c r="G62" s="10">
        <v>66</v>
      </c>
    </row>
    <row r="63" spans="1:7" ht="37.5" x14ac:dyDescent="0.3">
      <c r="A63" s="47"/>
      <c r="B63" s="10">
        <v>363</v>
      </c>
      <c r="C63" s="9" t="s">
        <v>63</v>
      </c>
      <c r="D63" s="9" t="s">
        <v>203</v>
      </c>
      <c r="E63" s="10">
        <v>16</v>
      </c>
      <c r="F63" s="10">
        <f t="shared" si="1"/>
        <v>50</v>
      </c>
      <c r="G63" s="10">
        <v>66</v>
      </c>
    </row>
    <row r="64" spans="1:7" ht="37.5" x14ac:dyDescent="0.3">
      <c r="A64" s="48"/>
      <c r="B64" s="10">
        <v>377</v>
      </c>
      <c r="C64" s="9" t="s">
        <v>195</v>
      </c>
      <c r="D64" s="9" t="s">
        <v>196</v>
      </c>
      <c r="E64" s="10">
        <v>11</v>
      </c>
      <c r="F64" s="10">
        <f t="shared" si="1"/>
        <v>55</v>
      </c>
      <c r="G64" s="10">
        <v>66</v>
      </c>
    </row>
    <row r="65" spans="1:7" ht="93.75" x14ac:dyDescent="0.3">
      <c r="A65" s="46">
        <v>38</v>
      </c>
      <c r="B65" s="10">
        <v>309</v>
      </c>
      <c r="C65" s="9" t="s">
        <v>200</v>
      </c>
      <c r="D65" s="9" t="s">
        <v>201</v>
      </c>
      <c r="E65" s="10">
        <v>19</v>
      </c>
      <c r="F65" s="10">
        <f t="shared" si="1"/>
        <v>46.7</v>
      </c>
      <c r="G65" s="10">
        <v>65.7</v>
      </c>
    </row>
    <row r="66" spans="1:7" ht="37.5" x14ac:dyDescent="0.3">
      <c r="A66" s="48"/>
      <c r="B66" s="10">
        <v>376</v>
      </c>
      <c r="C66" s="9" t="s">
        <v>251</v>
      </c>
      <c r="D66" s="9" t="s">
        <v>196</v>
      </c>
      <c r="E66" s="10">
        <v>11</v>
      </c>
      <c r="F66" s="10">
        <f t="shared" si="1"/>
        <v>54.7</v>
      </c>
      <c r="G66" s="10">
        <v>65.7</v>
      </c>
    </row>
    <row r="67" spans="1:7" ht="37.5" x14ac:dyDescent="0.3">
      <c r="A67" s="46">
        <v>39</v>
      </c>
      <c r="B67" s="10">
        <v>334</v>
      </c>
      <c r="C67" s="9" t="s">
        <v>174</v>
      </c>
      <c r="D67" s="9" t="s">
        <v>175</v>
      </c>
      <c r="E67" s="10">
        <v>19</v>
      </c>
      <c r="F67" s="10">
        <f t="shared" si="1"/>
        <v>42.4</v>
      </c>
      <c r="G67" s="10">
        <v>61.4</v>
      </c>
    </row>
    <row r="68" spans="1:7" ht="37.5" x14ac:dyDescent="0.3">
      <c r="A68" s="48"/>
      <c r="B68" s="10">
        <v>368</v>
      </c>
      <c r="C68" s="9" t="s">
        <v>271</v>
      </c>
      <c r="D68" s="9" t="s">
        <v>116</v>
      </c>
      <c r="E68" s="10">
        <v>16</v>
      </c>
      <c r="F68" s="10">
        <f t="shared" si="1"/>
        <v>45.4</v>
      </c>
      <c r="G68" s="10">
        <v>61.4</v>
      </c>
    </row>
    <row r="69" spans="1:7" ht="37.5" x14ac:dyDescent="0.3">
      <c r="A69" s="46">
        <v>40</v>
      </c>
      <c r="B69" s="10">
        <v>338</v>
      </c>
      <c r="C69" s="9" t="s">
        <v>118</v>
      </c>
      <c r="D69" s="9" t="s">
        <v>119</v>
      </c>
      <c r="E69" s="10">
        <v>19</v>
      </c>
      <c r="F69" s="10">
        <f t="shared" si="1"/>
        <v>42</v>
      </c>
      <c r="G69" s="10">
        <v>61</v>
      </c>
    </row>
    <row r="70" spans="1:7" ht="56.25" x14ac:dyDescent="0.3">
      <c r="A70" s="48"/>
      <c r="B70" s="10">
        <v>367</v>
      </c>
      <c r="C70" s="9" t="s">
        <v>234</v>
      </c>
      <c r="D70" s="9" t="s">
        <v>218</v>
      </c>
      <c r="E70" s="10">
        <v>16</v>
      </c>
      <c r="F70" s="10">
        <f t="shared" ref="F70:F85" si="2">G70-E70</f>
        <v>45</v>
      </c>
      <c r="G70" s="10">
        <v>61</v>
      </c>
    </row>
    <row r="71" spans="1:7" ht="37.5" x14ac:dyDescent="0.3">
      <c r="A71" s="40">
        <v>41</v>
      </c>
      <c r="B71" s="10">
        <v>336</v>
      </c>
      <c r="C71" s="9" t="s">
        <v>141</v>
      </c>
      <c r="D71" s="9" t="s">
        <v>37</v>
      </c>
      <c r="E71" s="10">
        <v>19</v>
      </c>
      <c r="F71" s="10">
        <f t="shared" si="2"/>
        <v>41.7</v>
      </c>
      <c r="G71" s="10">
        <v>60.7</v>
      </c>
    </row>
    <row r="72" spans="1:7" ht="75" x14ac:dyDescent="0.3">
      <c r="A72" s="46">
        <v>42</v>
      </c>
      <c r="B72" s="10">
        <v>378</v>
      </c>
      <c r="C72" s="9" t="s">
        <v>177</v>
      </c>
      <c r="D72" s="9" t="s">
        <v>73</v>
      </c>
      <c r="E72" s="10">
        <v>15</v>
      </c>
      <c r="F72" s="10">
        <f t="shared" si="2"/>
        <v>42.7</v>
      </c>
      <c r="G72" s="10">
        <v>57.7</v>
      </c>
    </row>
    <row r="73" spans="1:7" ht="37.5" x14ac:dyDescent="0.3">
      <c r="A73" s="48"/>
      <c r="B73" s="10">
        <v>352</v>
      </c>
      <c r="C73" s="9" t="s">
        <v>228</v>
      </c>
      <c r="D73" s="9" t="s">
        <v>229</v>
      </c>
      <c r="E73" s="10">
        <v>17</v>
      </c>
      <c r="F73" s="10">
        <f t="shared" si="2"/>
        <v>40.700000000000003</v>
      </c>
      <c r="G73" s="10">
        <f>37.7+20</f>
        <v>57.7</v>
      </c>
    </row>
    <row r="74" spans="1:7" ht="58.5" x14ac:dyDescent="0.3">
      <c r="A74" s="40">
        <v>43</v>
      </c>
      <c r="B74" s="19">
        <v>316</v>
      </c>
      <c r="C74" s="17" t="s">
        <v>266</v>
      </c>
      <c r="D74" s="17" t="s">
        <v>267</v>
      </c>
      <c r="E74" s="19">
        <v>17</v>
      </c>
      <c r="F74" s="10">
        <f t="shared" si="2"/>
        <v>39.700000000000003</v>
      </c>
      <c r="G74" s="19">
        <v>56.7</v>
      </c>
    </row>
    <row r="75" spans="1:7" ht="56.25" x14ac:dyDescent="0.3">
      <c r="A75" s="40">
        <v>44</v>
      </c>
      <c r="B75" s="10">
        <v>301</v>
      </c>
      <c r="C75" s="9" t="s">
        <v>57</v>
      </c>
      <c r="D75" s="9" t="s">
        <v>38</v>
      </c>
      <c r="E75" s="10">
        <v>16</v>
      </c>
      <c r="F75" s="10">
        <f t="shared" si="2"/>
        <v>39</v>
      </c>
      <c r="G75" s="10">
        <v>55</v>
      </c>
    </row>
    <row r="76" spans="1:7" ht="75" x14ac:dyDescent="0.3">
      <c r="A76" s="40">
        <v>45</v>
      </c>
      <c r="B76" s="10">
        <v>354</v>
      </c>
      <c r="C76" s="9" t="s">
        <v>205</v>
      </c>
      <c r="D76" s="9" t="s">
        <v>206</v>
      </c>
      <c r="E76" s="10">
        <v>16</v>
      </c>
      <c r="F76" s="10">
        <f t="shared" si="2"/>
        <v>38</v>
      </c>
      <c r="G76" s="10">
        <v>54</v>
      </c>
    </row>
    <row r="77" spans="1:7" ht="37.5" x14ac:dyDescent="0.3">
      <c r="A77" s="40">
        <v>46</v>
      </c>
      <c r="B77" s="10">
        <v>381</v>
      </c>
      <c r="C77" s="9" t="s">
        <v>194</v>
      </c>
      <c r="D77" s="9" t="s">
        <v>106</v>
      </c>
      <c r="E77" s="10">
        <v>16</v>
      </c>
      <c r="F77" s="10">
        <f t="shared" si="2"/>
        <v>37</v>
      </c>
      <c r="G77" s="10">
        <v>53</v>
      </c>
    </row>
    <row r="78" spans="1:7" ht="56.25" x14ac:dyDescent="0.3">
      <c r="A78" s="40">
        <v>47</v>
      </c>
      <c r="B78" s="10">
        <v>366</v>
      </c>
      <c r="C78" s="9" t="s">
        <v>217</v>
      </c>
      <c r="D78" s="9" t="s">
        <v>218</v>
      </c>
      <c r="E78" s="10">
        <v>14</v>
      </c>
      <c r="F78" s="10">
        <f t="shared" si="2"/>
        <v>37.4</v>
      </c>
      <c r="G78" s="10">
        <v>51.4</v>
      </c>
    </row>
    <row r="79" spans="1:7" ht="93.75" x14ac:dyDescent="0.3">
      <c r="A79" s="46">
        <v>48</v>
      </c>
      <c r="B79" s="10">
        <v>307</v>
      </c>
      <c r="C79" s="9" t="s">
        <v>219</v>
      </c>
      <c r="D79" s="9" t="s">
        <v>201</v>
      </c>
      <c r="E79" s="10">
        <v>15</v>
      </c>
      <c r="F79" s="10">
        <f t="shared" si="2"/>
        <v>32</v>
      </c>
      <c r="G79" s="10">
        <v>47</v>
      </c>
    </row>
    <row r="80" spans="1:7" ht="37.5" x14ac:dyDescent="0.3">
      <c r="A80" s="48"/>
      <c r="B80" s="10">
        <v>339</v>
      </c>
      <c r="C80" s="9" t="s">
        <v>250</v>
      </c>
      <c r="D80" s="9" t="s">
        <v>41</v>
      </c>
      <c r="E80" s="10">
        <v>16</v>
      </c>
      <c r="F80" s="10">
        <f t="shared" si="2"/>
        <v>31</v>
      </c>
      <c r="G80" s="10">
        <v>47</v>
      </c>
    </row>
    <row r="81" spans="1:7" ht="37.5" x14ac:dyDescent="0.3">
      <c r="A81" s="40">
        <v>49</v>
      </c>
      <c r="B81" s="10">
        <v>390</v>
      </c>
      <c r="C81" s="9" t="s">
        <v>197</v>
      </c>
      <c r="D81" s="9" t="s">
        <v>198</v>
      </c>
      <c r="E81" s="10">
        <v>10</v>
      </c>
      <c r="F81" s="10">
        <f t="shared" si="2"/>
        <v>34.700000000000003</v>
      </c>
      <c r="G81" s="10">
        <v>44.7</v>
      </c>
    </row>
    <row r="82" spans="1:7" ht="56.25" x14ac:dyDescent="0.3">
      <c r="A82" s="40">
        <v>50</v>
      </c>
      <c r="B82" s="10">
        <v>357</v>
      </c>
      <c r="C82" s="9" t="s">
        <v>213</v>
      </c>
      <c r="D82" s="9" t="s">
        <v>214</v>
      </c>
      <c r="E82" s="10">
        <v>9</v>
      </c>
      <c r="F82" s="10">
        <f t="shared" si="2"/>
        <v>34</v>
      </c>
      <c r="G82" s="10">
        <v>43</v>
      </c>
    </row>
    <row r="83" spans="1:7" ht="37.5" x14ac:dyDescent="0.3">
      <c r="A83" s="40">
        <v>51</v>
      </c>
      <c r="B83" s="10">
        <v>379</v>
      </c>
      <c r="C83" s="9" t="s">
        <v>210</v>
      </c>
      <c r="D83" s="9" t="s">
        <v>211</v>
      </c>
      <c r="E83" s="10">
        <v>15</v>
      </c>
      <c r="F83" s="10">
        <f t="shared" si="2"/>
        <v>21</v>
      </c>
      <c r="G83" s="10">
        <v>36</v>
      </c>
    </row>
    <row r="84" spans="1:7" ht="37.5" x14ac:dyDescent="0.3">
      <c r="A84" s="40">
        <v>52</v>
      </c>
      <c r="B84" s="10">
        <v>375</v>
      </c>
      <c r="C84" s="9" t="s">
        <v>232</v>
      </c>
      <c r="D84" s="9" t="s">
        <v>233</v>
      </c>
      <c r="E84" s="10">
        <v>12</v>
      </c>
      <c r="F84" s="10">
        <f t="shared" si="2"/>
        <v>19</v>
      </c>
      <c r="G84" s="10">
        <v>31</v>
      </c>
    </row>
    <row r="85" spans="1:7" ht="75" x14ac:dyDescent="0.3">
      <c r="A85" s="40">
        <v>53</v>
      </c>
      <c r="B85" s="10">
        <v>329</v>
      </c>
      <c r="C85" s="9" t="s">
        <v>222</v>
      </c>
      <c r="D85" s="9" t="s">
        <v>102</v>
      </c>
      <c r="E85" s="10">
        <v>12</v>
      </c>
      <c r="F85" s="10">
        <f t="shared" si="2"/>
        <v>7</v>
      </c>
      <c r="G85" s="10">
        <v>19</v>
      </c>
    </row>
    <row r="86" spans="1:7" ht="93.75" x14ac:dyDescent="0.3">
      <c r="A86" s="40">
        <v>54</v>
      </c>
      <c r="B86" s="10">
        <v>372</v>
      </c>
      <c r="C86" s="9" t="s">
        <v>80</v>
      </c>
      <c r="D86" s="9" t="s">
        <v>221</v>
      </c>
      <c r="E86" s="10">
        <v>19</v>
      </c>
      <c r="F86" s="10">
        <v>0</v>
      </c>
      <c r="G86" s="10">
        <v>19</v>
      </c>
    </row>
    <row r="87" spans="1:7" ht="37.5" x14ac:dyDescent="0.3">
      <c r="A87" s="40">
        <v>55</v>
      </c>
      <c r="B87" s="10">
        <v>310</v>
      </c>
      <c r="C87" s="9" t="s">
        <v>212</v>
      </c>
      <c r="D87" s="9" t="s">
        <v>183</v>
      </c>
      <c r="E87" s="10">
        <v>18</v>
      </c>
      <c r="F87" s="10">
        <v>0</v>
      </c>
      <c r="G87" s="10">
        <v>18</v>
      </c>
    </row>
    <row r="88" spans="1:7" ht="75" x14ac:dyDescent="0.3">
      <c r="A88" s="40">
        <v>56</v>
      </c>
      <c r="B88" s="10">
        <v>389</v>
      </c>
      <c r="C88" s="9" t="s">
        <v>247</v>
      </c>
      <c r="D88" s="9" t="s">
        <v>156</v>
      </c>
      <c r="E88" s="10">
        <v>17</v>
      </c>
      <c r="F88" s="10">
        <v>0</v>
      </c>
      <c r="G88" s="10">
        <v>17</v>
      </c>
    </row>
    <row r="89" spans="1:7" ht="37.5" x14ac:dyDescent="0.3">
      <c r="A89" s="46">
        <v>57</v>
      </c>
      <c r="B89" s="10">
        <v>364</v>
      </c>
      <c r="C89" s="9" t="s">
        <v>224</v>
      </c>
      <c r="D89" s="9" t="s">
        <v>209</v>
      </c>
      <c r="E89" s="10">
        <v>8</v>
      </c>
      <c r="F89" s="10">
        <f>G89-E89</f>
        <v>7</v>
      </c>
      <c r="G89" s="10">
        <v>15</v>
      </c>
    </row>
    <row r="90" spans="1:7" ht="93.75" x14ac:dyDescent="0.3">
      <c r="A90" s="48"/>
      <c r="B90" s="10">
        <v>380</v>
      </c>
      <c r="C90" s="9" t="s">
        <v>236</v>
      </c>
      <c r="D90" s="9" t="s">
        <v>66</v>
      </c>
      <c r="E90" s="10">
        <v>17</v>
      </c>
      <c r="F90" s="10">
        <f>G90-E90</f>
        <v>-2</v>
      </c>
      <c r="G90" s="10">
        <v>15</v>
      </c>
    </row>
    <row r="91" spans="1:7" ht="75" x14ac:dyDescent="0.3">
      <c r="A91" s="40">
        <v>58</v>
      </c>
      <c r="B91" s="10">
        <v>388</v>
      </c>
      <c r="C91" s="9" t="s">
        <v>235</v>
      </c>
      <c r="D91" s="9" t="s">
        <v>144</v>
      </c>
      <c r="E91" s="10">
        <v>11</v>
      </c>
      <c r="F91" s="10">
        <v>0</v>
      </c>
      <c r="G91" s="10">
        <v>11</v>
      </c>
    </row>
    <row r="92" spans="1:7" ht="37.5" x14ac:dyDescent="0.3">
      <c r="A92" s="40">
        <v>59</v>
      </c>
      <c r="B92" s="10">
        <v>365</v>
      </c>
      <c r="C92" s="9" t="s">
        <v>242</v>
      </c>
      <c r="D92" s="9" t="s">
        <v>209</v>
      </c>
      <c r="E92" s="10">
        <v>9</v>
      </c>
      <c r="F92" s="10">
        <f>G92-E92</f>
        <v>1.6999999999999993</v>
      </c>
      <c r="G92" s="10">
        <v>10.7</v>
      </c>
    </row>
    <row r="93" spans="1:7" ht="93.75" x14ac:dyDescent="0.3">
      <c r="A93" s="40">
        <v>60</v>
      </c>
      <c r="B93" s="10">
        <v>373</v>
      </c>
      <c r="C93" s="9" t="s">
        <v>87</v>
      </c>
      <c r="D93" s="9" t="s">
        <v>221</v>
      </c>
      <c r="E93" s="10">
        <v>5</v>
      </c>
      <c r="F93" s="10">
        <v>0</v>
      </c>
      <c r="G93" s="10">
        <v>5</v>
      </c>
    </row>
  </sheetData>
  <sortState ref="A6:G94">
    <sortCondition descending="1" ref="G6"/>
  </sortState>
  <mergeCells count="18">
    <mergeCell ref="A72:A73"/>
    <mergeCell ref="A79:A80"/>
    <mergeCell ref="A89:A90"/>
    <mergeCell ref="A53:A57"/>
    <mergeCell ref="A60:A61"/>
    <mergeCell ref="A62:A64"/>
    <mergeCell ref="A65:A66"/>
    <mergeCell ref="A67:A68"/>
    <mergeCell ref="A33:A37"/>
    <mergeCell ref="A41:A42"/>
    <mergeCell ref="A46:A49"/>
    <mergeCell ref="A51:A52"/>
    <mergeCell ref="A69:A70"/>
    <mergeCell ref="A1:G1"/>
    <mergeCell ref="A3:G3"/>
    <mergeCell ref="A18:A19"/>
    <mergeCell ref="A23:A25"/>
    <mergeCell ref="A27:A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8" fitToHeight="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L9" sqref="L9"/>
    </sheetView>
  </sheetViews>
  <sheetFormatPr defaultRowHeight="19.5" x14ac:dyDescent="0.3"/>
  <cols>
    <col min="1" max="1" width="9.42578125" style="1" customWidth="1"/>
    <col min="2" max="2" width="11.5703125" style="1" customWidth="1"/>
    <col min="3" max="3" width="30.5703125" style="1" customWidth="1"/>
    <col min="4" max="4" width="33.42578125" style="1" customWidth="1"/>
    <col min="5" max="5" width="16.5703125" style="1" customWidth="1"/>
    <col min="6" max="6" width="18.85546875" style="1" customWidth="1"/>
    <col min="7" max="7" width="10.7109375" style="1" customWidth="1"/>
    <col min="8" max="16384" width="9.140625" style="1"/>
  </cols>
  <sheetData>
    <row r="1" spans="1:8" x14ac:dyDescent="0.3">
      <c r="A1" s="42" t="s">
        <v>90</v>
      </c>
      <c r="B1" s="43"/>
      <c r="C1" s="43"/>
      <c r="D1" s="43"/>
      <c r="E1" s="43"/>
      <c r="F1" s="43"/>
      <c r="G1" s="43"/>
    </row>
    <row r="2" spans="1:8" x14ac:dyDescent="0.3">
      <c r="A2" s="13"/>
      <c r="B2" s="14"/>
      <c r="C2" s="14"/>
      <c r="D2" s="14"/>
      <c r="E2" s="14"/>
      <c r="F2" s="14"/>
      <c r="G2" s="14"/>
    </row>
    <row r="3" spans="1:8" ht="20.25" x14ac:dyDescent="0.3">
      <c r="A3" s="44" t="s">
        <v>182</v>
      </c>
      <c r="B3" s="45"/>
      <c r="C3" s="45"/>
      <c r="D3" s="45"/>
      <c r="E3" s="45"/>
      <c r="F3" s="45"/>
      <c r="G3" s="45"/>
    </row>
    <row r="5" spans="1:8" s="3" customFormat="1" ht="97.5" x14ac:dyDescent="0.25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"/>
    </row>
    <row r="6" spans="1:8" s="3" customFormat="1" x14ac:dyDescent="0.25">
      <c r="A6" s="5">
        <v>1</v>
      </c>
      <c r="B6" s="49" t="s">
        <v>296</v>
      </c>
      <c r="C6" s="50"/>
      <c r="D6" s="50"/>
      <c r="E6" s="50"/>
      <c r="F6" s="50"/>
      <c r="G6" s="51"/>
      <c r="H6" s="2"/>
    </row>
    <row r="7" spans="1:8" ht="37.5" x14ac:dyDescent="0.3">
      <c r="A7" s="29">
        <v>2</v>
      </c>
      <c r="B7" s="23">
        <v>413</v>
      </c>
      <c r="C7" s="24" t="s">
        <v>248</v>
      </c>
      <c r="D7" s="24" t="s">
        <v>249</v>
      </c>
      <c r="E7" s="25">
        <v>15</v>
      </c>
      <c r="F7" s="25">
        <f t="shared" ref="F7:F19" si="0">G7-E7</f>
        <v>99</v>
      </c>
      <c r="G7" s="25">
        <v>114</v>
      </c>
    </row>
    <row r="8" spans="1:8" ht="75" x14ac:dyDescent="0.3">
      <c r="A8" s="29">
        <v>3</v>
      </c>
      <c r="B8" s="23">
        <v>405</v>
      </c>
      <c r="C8" s="24" t="s">
        <v>257</v>
      </c>
      <c r="D8" s="24" t="s">
        <v>45</v>
      </c>
      <c r="E8" s="25">
        <v>15</v>
      </c>
      <c r="F8" s="25">
        <f t="shared" si="0"/>
        <v>98</v>
      </c>
      <c r="G8" s="25">
        <v>113</v>
      </c>
    </row>
    <row r="9" spans="1:8" s="37" customFormat="1" ht="93.75" x14ac:dyDescent="0.3">
      <c r="A9" s="35">
        <v>4</v>
      </c>
      <c r="B9" s="36">
        <v>407</v>
      </c>
      <c r="C9" s="38" t="s">
        <v>12</v>
      </c>
      <c r="D9" s="38" t="s">
        <v>33</v>
      </c>
      <c r="E9" s="36">
        <v>14</v>
      </c>
      <c r="F9" s="36">
        <f t="shared" si="0"/>
        <v>98</v>
      </c>
      <c r="G9" s="36">
        <v>112</v>
      </c>
    </row>
    <row r="10" spans="1:8" ht="37.5" x14ac:dyDescent="0.3">
      <c r="A10" s="39">
        <v>5</v>
      </c>
      <c r="B10" s="10">
        <v>410</v>
      </c>
      <c r="C10" s="9" t="s">
        <v>260</v>
      </c>
      <c r="D10" s="9" t="s">
        <v>261</v>
      </c>
      <c r="E10" s="10">
        <v>7</v>
      </c>
      <c r="F10" s="10">
        <f t="shared" si="0"/>
        <v>103</v>
      </c>
      <c r="G10" s="10">
        <v>110</v>
      </c>
    </row>
    <row r="11" spans="1:8" ht="37.5" x14ac:dyDescent="0.3">
      <c r="A11" s="39">
        <v>6</v>
      </c>
      <c r="B11" s="10">
        <v>411</v>
      </c>
      <c r="C11" s="9" t="s">
        <v>263</v>
      </c>
      <c r="D11" s="9" t="s">
        <v>261</v>
      </c>
      <c r="E11" s="10">
        <v>6</v>
      </c>
      <c r="F11" s="10">
        <f t="shared" si="0"/>
        <v>83</v>
      </c>
      <c r="G11" s="10">
        <v>89</v>
      </c>
    </row>
    <row r="12" spans="1:8" ht="39" x14ac:dyDescent="0.3">
      <c r="A12" s="39">
        <v>7</v>
      </c>
      <c r="B12" s="19">
        <v>408</v>
      </c>
      <c r="C12" s="17" t="s">
        <v>293</v>
      </c>
      <c r="D12" s="17" t="s">
        <v>274</v>
      </c>
      <c r="E12" s="19">
        <v>18</v>
      </c>
      <c r="F12" s="10">
        <f t="shared" si="0"/>
        <v>67</v>
      </c>
      <c r="G12" s="19">
        <v>85</v>
      </c>
    </row>
    <row r="13" spans="1:8" ht="37.5" x14ac:dyDescent="0.3">
      <c r="A13" s="39">
        <v>8</v>
      </c>
      <c r="B13" s="10">
        <v>406</v>
      </c>
      <c r="C13" s="9" t="s">
        <v>258</v>
      </c>
      <c r="D13" s="9" t="s">
        <v>259</v>
      </c>
      <c r="E13" s="10">
        <v>9</v>
      </c>
      <c r="F13" s="10">
        <f t="shared" si="0"/>
        <v>75</v>
      </c>
      <c r="G13" s="10">
        <v>84</v>
      </c>
    </row>
    <row r="14" spans="1:8" ht="37.5" x14ac:dyDescent="0.3">
      <c r="A14" s="39">
        <v>9</v>
      </c>
      <c r="B14" s="10">
        <v>402</v>
      </c>
      <c r="C14" s="9" t="s">
        <v>253</v>
      </c>
      <c r="D14" s="9" t="s">
        <v>254</v>
      </c>
      <c r="E14" s="10">
        <v>15</v>
      </c>
      <c r="F14" s="10">
        <f t="shared" si="0"/>
        <v>66</v>
      </c>
      <c r="G14" s="10">
        <v>81</v>
      </c>
    </row>
    <row r="15" spans="1:8" ht="39" x14ac:dyDescent="0.3">
      <c r="A15" s="39">
        <v>10</v>
      </c>
      <c r="B15" s="19">
        <v>409</v>
      </c>
      <c r="C15" s="17" t="s">
        <v>273</v>
      </c>
      <c r="D15" s="17" t="s">
        <v>274</v>
      </c>
      <c r="E15" s="19">
        <v>15</v>
      </c>
      <c r="F15" s="10">
        <f t="shared" si="0"/>
        <v>53</v>
      </c>
      <c r="G15" s="19">
        <v>68</v>
      </c>
    </row>
    <row r="16" spans="1:8" ht="37.5" x14ac:dyDescent="0.3">
      <c r="A16" s="39">
        <v>11</v>
      </c>
      <c r="B16" s="10">
        <v>403</v>
      </c>
      <c r="C16" s="9" t="s">
        <v>255</v>
      </c>
      <c r="D16" s="9" t="s">
        <v>254</v>
      </c>
      <c r="E16" s="10">
        <v>15</v>
      </c>
      <c r="F16" s="10">
        <f t="shared" si="0"/>
        <v>52</v>
      </c>
      <c r="G16" s="10">
        <v>67</v>
      </c>
    </row>
    <row r="17" spans="1:7" ht="46.5" customHeight="1" x14ac:dyDescent="0.3">
      <c r="A17" s="39">
        <v>12</v>
      </c>
      <c r="B17" s="10">
        <v>412</v>
      </c>
      <c r="C17" s="9" t="s">
        <v>294</v>
      </c>
      <c r="D17" s="9" t="s">
        <v>76</v>
      </c>
      <c r="E17" s="10">
        <v>15</v>
      </c>
      <c r="F17" s="10">
        <f t="shared" si="0"/>
        <v>45</v>
      </c>
      <c r="G17" s="10">
        <v>60</v>
      </c>
    </row>
    <row r="18" spans="1:7" ht="27" customHeight="1" x14ac:dyDescent="0.3">
      <c r="A18" s="39">
        <v>13</v>
      </c>
      <c r="B18" s="10">
        <v>404</v>
      </c>
      <c r="C18" s="9" t="s">
        <v>262</v>
      </c>
      <c r="D18" s="9" t="s">
        <v>169</v>
      </c>
      <c r="E18" s="10">
        <v>17</v>
      </c>
      <c r="F18" s="10">
        <f t="shared" si="0"/>
        <v>39</v>
      </c>
      <c r="G18" s="10">
        <v>56</v>
      </c>
    </row>
    <row r="19" spans="1:7" ht="37.5" x14ac:dyDescent="0.3">
      <c r="A19" s="39">
        <v>14</v>
      </c>
      <c r="B19" s="10">
        <v>401</v>
      </c>
      <c r="C19" s="9" t="s">
        <v>256</v>
      </c>
      <c r="D19" s="9" t="s">
        <v>30</v>
      </c>
      <c r="E19" s="10">
        <v>17</v>
      </c>
      <c r="F19" s="10">
        <f t="shared" si="0"/>
        <v>28.5</v>
      </c>
      <c r="G19" s="10">
        <v>45.5</v>
      </c>
    </row>
  </sheetData>
  <sortState ref="A6:G18">
    <sortCondition descending="1" ref="G6"/>
  </sortState>
  <mergeCells count="3">
    <mergeCell ref="A1:G1"/>
    <mergeCell ref="A3:G3"/>
    <mergeCell ref="B6:G6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Номинация "А"</vt:lpstr>
      <vt:lpstr>Номинация "Б"</vt:lpstr>
      <vt:lpstr>Номинация "В-1"</vt:lpstr>
      <vt:lpstr>Номинация "В-2"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Дасюкевич</dc:creator>
  <cp:lastModifiedBy>Оксана Некрашевич</cp:lastModifiedBy>
  <cp:lastPrinted>2018-05-31T18:42:22Z</cp:lastPrinted>
  <dcterms:created xsi:type="dcterms:W3CDTF">2017-05-15T13:44:28Z</dcterms:created>
  <dcterms:modified xsi:type="dcterms:W3CDTF">2018-06-12T09:46:51Z</dcterms:modified>
</cp:coreProperties>
</file>